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HOSPITALARIO\Hospitalario Córdoba_enviado\enviados\"/>
    </mc:Choice>
  </mc:AlternateContent>
  <xr:revisionPtr revIDLastSave="0" documentId="13_ncr:1_{E3FFBC1F-8A16-4865-A782-39A749698E3A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Córdoba" sheetId="3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37" l="1"/>
  <c r="D45" i="37"/>
  <c r="D44" i="37"/>
  <c r="D43" i="37"/>
  <c r="D42" i="37"/>
  <c r="D41" i="37"/>
  <c r="D40" i="37"/>
  <c r="D39" i="37"/>
  <c r="D38" i="37"/>
  <c r="D68" i="37"/>
  <c r="E68" i="37" s="1"/>
  <c r="F5" i="37" l="1"/>
  <c r="F6" i="37"/>
  <c r="F7" i="37"/>
  <c r="F8" i="37"/>
  <c r="F9" i="37"/>
  <c r="F10" i="37"/>
  <c r="F11" i="37"/>
  <c r="F12" i="37"/>
  <c r="F13" i="37"/>
  <c r="F14" i="37"/>
  <c r="F15" i="37"/>
  <c r="F16" i="37"/>
  <c r="F17" i="37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34" i="37"/>
  <c r="F35" i="37"/>
  <c r="F36" i="37"/>
  <c r="F37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59" i="37"/>
  <c r="F60" i="37"/>
  <c r="F61" i="37"/>
  <c r="F62" i="37"/>
  <c r="F63" i="37"/>
  <c r="F64" i="37"/>
  <c r="F65" i="37"/>
  <c r="F66" i="37"/>
  <c r="E45" i="37"/>
  <c r="E44" i="37"/>
  <c r="E43" i="37"/>
  <c r="E40" i="37"/>
  <c r="E38" i="37"/>
  <c r="B39" i="37"/>
  <c r="B40" i="37"/>
  <c r="B41" i="37"/>
  <c r="B42" i="37"/>
  <c r="B43" i="37"/>
  <c r="B44" i="37"/>
  <c r="B45" i="37"/>
  <c r="B46" i="37"/>
  <c r="F46" i="37" s="1"/>
  <c r="B38" i="37"/>
  <c r="E59" i="37"/>
  <c r="E60" i="37"/>
  <c r="E61" i="37"/>
  <c r="E62" i="37"/>
  <c r="E63" i="37"/>
  <c r="E64" i="37"/>
  <c r="E65" i="37"/>
  <c r="E66" i="37"/>
  <c r="E23" i="37"/>
  <c r="E24" i="37"/>
  <c r="E25" i="37"/>
  <c r="E26" i="37"/>
  <c r="E28" i="37"/>
  <c r="E29" i="37"/>
  <c r="E30" i="37"/>
  <c r="E31" i="37"/>
  <c r="E32" i="37"/>
  <c r="E33" i="37"/>
  <c r="E34" i="37"/>
  <c r="E35" i="37"/>
  <c r="E36" i="37"/>
  <c r="E48" i="37"/>
  <c r="E49" i="37"/>
  <c r="E50" i="37"/>
  <c r="E51" i="37"/>
  <c r="E52" i="37"/>
  <c r="E53" i="37"/>
  <c r="E54" i="37"/>
  <c r="E55" i="37"/>
  <c r="E56" i="37"/>
  <c r="E58" i="37"/>
  <c r="E18" i="37"/>
  <c r="E19" i="37"/>
  <c r="E20" i="37"/>
  <c r="E21" i="37"/>
  <c r="E22" i="37"/>
  <c r="E5" i="37"/>
  <c r="E6" i="37"/>
  <c r="E7" i="37"/>
  <c r="E8" i="37"/>
  <c r="E9" i="37"/>
  <c r="E10" i="37"/>
  <c r="E11" i="37"/>
  <c r="E12" i="37"/>
  <c r="E13" i="37"/>
  <c r="E14" i="37"/>
  <c r="E15" i="37"/>
  <c r="E16" i="37"/>
  <c r="E4" i="37"/>
  <c r="F70" i="37"/>
  <c r="F4" i="37"/>
  <c r="F45" i="37" l="1"/>
  <c r="F41" i="37"/>
  <c r="F44" i="37"/>
  <c r="F42" i="37"/>
  <c r="F38" i="37"/>
  <c r="F39" i="37"/>
  <c r="F43" i="37"/>
  <c r="E39" i="37"/>
  <c r="E42" i="37"/>
  <c r="E41" i="37"/>
  <c r="E46" i="37"/>
  <c r="F40" i="37"/>
  <c r="E70" i="37" l="1"/>
</calcChain>
</file>

<file path=xl/sharedStrings.xml><?xml version="1.0" encoding="utf-8"?>
<sst xmlns="http://schemas.openxmlformats.org/spreadsheetml/2006/main" count="44" uniqueCount="39">
  <si>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</si>
  <si>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</si>
  <si>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</si>
  <si>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</si>
  <si>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</si>
  <si>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</si>
  <si>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</si>
  <si>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</si>
  <si>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</si>
  <si>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URGENCIAS (incluye honorarios médicos, box de urgencia,
radiología, analítica convencional, curas de urgencias, yesos,
material de cura y medicación administrada, otras situaciones
de urgencias)</t>
  </si>
  <si>
    <t>VISITAS SUCESIVAS (incluye medicación entregada al paciente.
consulta especialista y consulta enfermeria)</t>
  </si>
  <si>
    <t>CURA PEQUEÑA (incluye sala de curas y material)</t>
  </si>
  <si>
    <t>CURA MEDIANA (incluye sala de curas y material)</t>
  </si>
  <si>
    <t>CURA GRANDE (incluye sala de curas y material)</t>
  </si>
  <si>
    <t>INYECTABLES</t>
  </si>
  <si>
    <t>CONSULTA OTROS ESPECIALISTAS</t>
  </si>
  <si>
    <t>1ª CONSULTA ESPECIALISTA (Incluye medicación entregada al
paciente. Consulta especialista y consulta enfermería)</t>
  </si>
  <si>
    <t>SUCESIVAS ESPECIALISTAS</t>
  </si>
  <si>
    <t>RADIOGRAFÍAS (las 2 proyecciones a 50%)</t>
  </si>
  <si>
    <t>RMM SIMPLE</t>
  </si>
  <si>
    <t>RMM CON CONTRASTE</t>
  </si>
  <si>
    <t>TAC SIMPLE SIN Y CON CONTRASTE</t>
  </si>
  <si>
    <t>TAC DOBLE SIN Y CON CONTRASTE</t>
  </si>
  <si>
    <t>TAC TRIPLE SIN Y CON CONTRASTE</t>
  </si>
  <si>
    <t>ECOGRAFIAS</t>
  </si>
  <si>
    <t>ELECTROMIOGRAMA</t>
  </si>
  <si>
    <t>ELECTROENCEFALOGRAMA</t>
  </si>
  <si>
    <t>INTERVENCIONES GRUPOS OMC</t>
  </si>
  <si>
    <t>QUIROFANOS HOSPITALIZACION</t>
  </si>
  <si>
    <t>DIAGNOSTICO DE LA IMAGEN Y FUNCIONAL O TECNICO</t>
  </si>
  <si>
    <t>ESTANCIA  PLANTA (incluye material de cura y medicación, gastos médicos, pruebas diagnósticas excepto TAC y RMN)</t>
  </si>
  <si>
    <t>HOSPITAL DE DIA (incluye material de cura y medicación, gastos médicos, pruebas diagnósticas excepto TAC y RMN)</t>
  </si>
  <si>
    <t>UCI (Incluye: HHMM, estancia, oxigeno 24hrs)</t>
  </si>
  <si>
    <t>PREOPERATORIO COMPLETO (incluye visita anestesia, placa tórax, analítica y electrocardiograma)</t>
  </si>
  <si>
    <t>AYUDANTIA CIRUJANO</t>
  </si>
  <si>
    <t>HONORARIOS ANESTESISTA ANESTESIA</t>
  </si>
  <si>
    <t>MATERIAL OSTEOSINTESIS**</t>
  </si>
  <si>
    <t>**El importe de material de osteosíntesis no se tendrá en cuenta para el cálculo económico.</t>
  </si>
  <si>
    <t xml:space="preserve">ANEXO I - PROPOSICIÓN ECONÓMICA -SERVICIO DE URGENCIAS, HOSPITALIZACIÓN E INTERVENCIONES QUIRÚRGICAS CONSULTAS ESPECIALIZADAS Y PRUEBAS DIAGNÓSTICAS ASOCIADAS 
EN EL MUNICIPIO DE CÓRDOBA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</si>
</sst>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3F3F3F"/>
      <name val="Aptos Narrow"/>
      <family val="2"/>
      <scheme val="minor"/>
    </font>
    <font>
      <sz val="9"/>
      <color rgb="FF3F3F3F"/>
      <name val="HelveticaNowText Regular"/>
      <family val="2"/>
    </font>
    <font>
      <sz val="10"/>
      <color rgb="FF3F3F3F"/>
      <name val="HelveticaNowText Regular"/>
      <family val="2"/>
    </font>
    <font>
      <b/>
      <sz val="10"/>
      <color rgb="FF3F3F3F"/>
      <name val="HelveticaNowText Regular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9" fillId="5" borderId="13" applyNumberFormat="0" applyAlignment="0" applyProtection="0"/>
    <xf numFmtId="44" fontId="3" fillId="0" borderId="0" applyFont="0" applyFill="0" applyBorder="0" applyAlignment="0" applyProtection="0"/>
  </cellStyleXfs>
  <cellXfs count="54">
    <xf numFmtId="0" fontId="0" fillId="0" borderId="0" xfId="0"/>
    <xf numFmtId="0" fontId="5" fillId="0" borderId="6" xfId="0" applyFont="1" applyBorder="1" applyAlignment="1">
      <alignment horizontal="left" vertical="center" wrapText="1"/>
    </xf>
    <xf numFmtId="44" fontId="1" fillId="0" borderId="1" xfId="1" applyFont="1" applyBorder="1" applyAlignment="1" applyProtection="1">
      <alignment horizontal="right" vertical="center"/>
    </xf>
    <xf numFmtId="0" fontId="5" fillId="0" borderId="6" xfId="0" applyFont="1" applyBorder="1"/>
    <xf numFmtId="0" fontId="0" fillId="0" borderId="5" xfId="0" applyBorder="1"/>
    <xf numFmtId="0" fontId="0" fillId="0" borderId="6" xfId="0" applyBorder="1"/>
    <xf numFmtId="0" fontId="5" fillId="0" borderId="6" xfId="0" applyFont="1" applyBorder="1" applyAlignment="1">
      <alignment vertical="center" wrapText="1"/>
    </xf>
    <xf numFmtId="0" fontId="5" fillId="0" borderId="5" xfId="0" applyFont="1" applyBorder="1"/>
    <xf numFmtId="0" fontId="0" fillId="0" borderId="10" xfId="0" applyBorder="1"/>
    <xf numFmtId="0" fontId="0" fillId="0" borderId="11" xfId="0" applyBorder="1"/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5" fillId="0" borderId="0" xfId="0" applyFont="1"/>
    <xf numFmtId="0" fontId="8" fillId="0" borderId="0" xfId="0" applyFont="1"/>
    <xf numFmtId="0" fontId="0" fillId="0" borderId="12" xfId="0" applyBorder="1"/>
    <xf numFmtId="0" fontId="6" fillId="3" borderId="6" xfId="0" applyFont="1" applyFill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4" fontId="11" fillId="0" borderId="14" xfId="0" applyNumberFormat="1" applyFont="1" applyBorder="1" applyAlignment="1">
      <alignment horizontal="left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1" fontId="11" fillId="0" borderId="14" xfId="0" applyNumberFormat="1" applyFont="1" applyBorder="1" applyAlignment="1">
      <alignment horizontal="center" vertical="center" wrapText="1"/>
    </xf>
    <xf numFmtId="44" fontId="0" fillId="0" borderId="0" xfId="0" applyNumberFormat="1"/>
    <xf numFmtId="0" fontId="12" fillId="5" borderId="13" xfId="2" applyFont="1" applyAlignment="1" applyProtection="1">
      <alignment horizontal="center" vertical="center"/>
      <protection locked="0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8" fontId="2" fillId="6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 xr:uid="{A1D5B773-9C5D-49C1-9CE5-755526B1A5FE}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36095-EF59-48CE-8ECC-E3CBD03DC38C}">
  <dimension ref="A1:P77"/>
  <sheetViews>
    <sheetView showGridLines="0" tabSelected="1" workbookViewId="0">
      <selection activeCell="D16" sqref="D16"/>
    </sheetView>
  </sheetViews>
  <sheetFormatPr baseColWidth="10" defaultColWidth="11.42578125" defaultRowHeight="15" x14ac:dyDescent="0.25"/>
  <cols>
    <col min="1" max="1" width="34.5703125" customWidth="1"/>
    <col min="2" max="2" width="17.7109375" customWidth="1"/>
    <col min="4" max="4" width="19.85546875" customWidth="1"/>
    <col min="5" max="5" width="18.28515625" customWidth="1"/>
    <col min="6" max="6" width="11.5703125" customWidth="1"/>
    <col min="9" max="9" width="13" bestFit="1" customWidth="1"/>
    <col min="12" max="12" width="39" customWidth="1"/>
  </cols>
  <sheetData>
    <row r="1" spans="1:6" ht="93" customHeight="1" x14ac:dyDescent="0.25">
      <c r="A1" s="37" t="s">
        <v>38</v>
      </c>
      <c r="B1" s="38"/>
      <c r="C1" s="38"/>
      <c r="D1" s="38"/>
      <c r="E1" s="38"/>
      <c r="F1" s="39"/>
    </row>
    <row r="2" spans="1:6" ht="186.75" customHeight="1" x14ac:dyDescent="0.25">
      <c r="A2" s="40" t="s">
        <v>0</v>
      </c>
      <c r="B2" s="41"/>
      <c r="C2" s="41"/>
      <c r="D2" s="41"/>
      <c r="E2" s="41"/>
      <c r="F2" s="42"/>
    </row>
    <row r="3" spans="1:6" ht="36" customHeight="1" x14ac:dyDescent="0.25">
      <c r="A3" s="18" t="s">
        <v>1</v>
      </c>
      <c r="B3" s="18" t="s">
        <v>8</v>
      </c>
      <c r="C3" s="19" t="s">
        <v>2</v>
      </c>
      <c r="D3" s="18" t="s">
        <v>3</v>
      </c>
      <c r="E3" s="19" t="s">
        <v>4</v>
      </c>
      <c r="F3" s="1"/>
    </row>
    <row r="4" spans="1:6" ht="110.25" x14ac:dyDescent="0.25">
      <c r="A4" s="20" t="s">
        <v>9</v>
      </c>
      <c r="B4" s="21">
        <v>95</v>
      </c>
      <c r="C4" s="22">
        <v>134</v>
      </c>
      <c r="D4" s="21"/>
      <c r="E4" s="2">
        <f>D4*C4</f>
        <v>0</v>
      </c>
      <c r="F4" s="15" t="str">
        <f>IF(D4&gt;B4,"ERROR TARIFA","")</f>
        <v/>
      </c>
    </row>
    <row r="5" spans="1:6" ht="63" x14ac:dyDescent="0.25">
      <c r="A5" s="20" t="s">
        <v>10</v>
      </c>
      <c r="B5" s="21">
        <v>65</v>
      </c>
      <c r="C5" s="22">
        <v>50</v>
      </c>
      <c r="D5" s="21"/>
      <c r="E5" s="2">
        <f t="shared" ref="E5:E66" si="0">D5*C5</f>
        <v>0</v>
      </c>
      <c r="F5" s="15" t="str">
        <f t="shared" ref="F5:F66" si="1">IF(D5&gt;B5,"ERROR TARIFA","")</f>
        <v/>
      </c>
    </row>
    <row r="6" spans="1:6" ht="31.5" x14ac:dyDescent="0.25">
      <c r="A6" s="20" t="s">
        <v>11</v>
      </c>
      <c r="B6" s="21">
        <v>22.5</v>
      </c>
      <c r="C6" s="22">
        <v>10</v>
      </c>
      <c r="D6" s="21"/>
      <c r="E6" s="2">
        <f t="shared" si="0"/>
        <v>0</v>
      </c>
      <c r="F6" s="15" t="str">
        <f t="shared" si="1"/>
        <v/>
      </c>
    </row>
    <row r="7" spans="1:6" ht="31.5" x14ac:dyDescent="0.25">
      <c r="A7" s="20" t="s">
        <v>12</v>
      </c>
      <c r="B7" s="21">
        <v>45</v>
      </c>
      <c r="C7" s="22">
        <v>10</v>
      </c>
      <c r="D7" s="21"/>
      <c r="E7" s="2">
        <f t="shared" si="0"/>
        <v>0</v>
      </c>
      <c r="F7" s="15" t="str">
        <f t="shared" si="1"/>
        <v/>
      </c>
    </row>
    <row r="8" spans="1:6" ht="31.5" x14ac:dyDescent="0.25">
      <c r="A8" s="20" t="s">
        <v>13</v>
      </c>
      <c r="B8" s="21">
        <v>75</v>
      </c>
      <c r="C8" s="22">
        <v>5</v>
      </c>
      <c r="D8" s="21"/>
      <c r="E8" s="2">
        <f t="shared" si="0"/>
        <v>0</v>
      </c>
      <c r="F8" s="15" t="str">
        <f t="shared" si="1"/>
        <v/>
      </c>
    </row>
    <row r="9" spans="1:6" ht="18.75" x14ac:dyDescent="0.25">
      <c r="A9" s="20" t="s">
        <v>14</v>
      </c>
      <c r="B9" s="21">
        <v>20</v>
      </c>
      <c r="C9" s="22">
        <v>2</v>
      </c>
      <c r="D9" s="21"/>
      <c r="E9" s="2">
        <f t="shared" si="0"/>
        <v>0</v>
      </c>
      <c r="F9" s="15" t="str">
        <f t="shared" si="1"/>
        <v/>
      </c>
    </row>
    <row r="10" spans="1:6" ht="18.75" x14ac:dyDescent="0.25">
      <c r="A10" s="20" t="s">
        <v>15</v>
      </c>
      <c r="B10" s="21">
        <v>82.5</v>
      </c>
      <c r="C10" s="23">
        <v>10</v>
      </c>
      <c r="D10" s="21"/>
      <c r="E10" s="2">
        <f t="shared" si="0"/>
        <v>0</v>
      </c>
      <c r="F10" s="15" t="str">
        <f t="shared" si="1"/>
        <v/>
      </c>
    </row>
    <row r="11" spans="1:6" ht="63" x14ac:dyDescent="0.25">
      <c r="A11" s="20" t="s">
        <v>16</v>
      </c>
      <c r="B11" s="21">
        <v>95</v>
      </c>
      <c r="C11" s="23">
        <v>15</v>
      </c>
      <c r="D11" s="21"/>
      <c r="E11" s="2">
        <f t="shared" si="0"/>
        <v>0</v>
      </c>
      <c r="F11" s="15" t="str">
        <f t="shared" si="1"/>
        <v/>
      </c>
    </row>
    <row r="12" spans="1:6" ht="18.75" x14ac:dyDescent="0.25">
      <c r="A12" s="20" t="s">
        <v>17</v>
      </c>
      <c r="B12" s="21">
        <v>72</v>
      </c>
      <c r="C12" s="23">
        <v>28</v>
      </c>
      <c r="D12" s="21"/>
      <c r="E12" s="2">
        <f t="shared" si="0"/>
        <v>0</v>
      </c>
      <c r="F12" s="15" t="str">
        <f t="shared" si="1"/>
        <v/>
      </c>
    </row>
    <row r="13" spans="1:6" ht="63" x14ac:dyDescent="0.25">
      <c r="A13" s="20" t="s">
        <v>30</v>
      </c>
      <c r="B13" s="21">
        <v>325</v>
      </c>
      <c r="C13" s="24">
        <v>26</v>
      </c>
      <c r="D13" s="21"/>
      <c r="E13" s="2">
        <f t="shared" si="0"/>
        <v>0</v>
      </c>
      <c r="F13" s="15" t="str">
        <f t="shared" si="1"/>
        <v/>
      </c>
    </row>
    <row r="14" spans="1:6" ht="63" x14ac:dyDescent="0.25">
      <c r="A14" s="20" t="s">
        <v>31</v>
      </c>
      <c r="B14" s="21">
        <v>175</v>
      </c>
      <c r="C14" s="24">
        <v>2</v>
      </c>
      <c r="D14" s="21"/>
      <c r="E14" s="2">
        <f t="shared" si="0"/>
        <v>0</v>
      </c>
      <c r="F14" s="15" t="str">
        <f t="shared" si="1"/>
        <v/>
      </c>
    </row>
    <row r="15" spans="1:6" ht="31.5" x14ac:dyDescent="0.25">
      <c r="A15" s="20" t="s">
        <v>32</v>
      </c>
      <c r="B15" s="21">
        <v>870</v>
      </c>
      <c r="C15" s="24">
        <v>4</v>
      </c>
      <c r="D15" s="21"/>
      <c r="E15" s="2">
        <f t="shared" si="0"/>
        <v>0</v>
      </c>
      <c r="F15" s="15" t="str">
        <f t="shared" si="1"/>
        <v/>
      </c>
    </row>
    <row r="16" spans="1:6" ht="47.25" x14ac:dyDescent="0.25">
      <c r="A16" s="20" t="s">
        <v>33</v>
      </c>
      <c r="B16" s="21">
        <v>87.5</v>
      </c>
      <c r="C16" s="24">
        <v>33</v>
      </c>
      <c r="D16" s="21"/>
      <c r="E16" s="2">
        <f t="shared" si="0"/>
        <v>0</v>
      </c>
      <c r="F16" s="15" t="str">
        <f t="shared" si="1"/>
        <v/>
      </c>
    </row>
    <row r="17" spans="1:6" ht="29.25" customHeight="1" x14ac:dyDescent="0.25">
      <c r="A17" s="48" t="s">
        <v>29</v>
      </c>
      <c r="B17" s="49"/>
      <c r="C17" s="49"/>
      <c r="D17" s="50"/>
      <c r="E17" s="2"/>
      <c r="F17" s="15" t="str">
        <f t="shared" si="1"/>
        <v/>
      </c>
    </row>
    <row r="18" spans="1:6" ht="31.5" x14ac:dyDescent="0.25">
      <c r="A18" s="20" t="s">
        <v>18</v>
      </c>
      <c r="B18" s="21">
        <v>25.63</v>
      </c>
      <c r="C18" s="23">
        <v>5</v>
      </c>
      <c r="D18" s="21"/>
      <c r="E18" s="2">
        <f t="shared" si="0"/>
        <v>0</v>
      </c>
      <c r="F18" s="15" t="str">
        <f t="shared" si="1"/>
        <v/>
      </c>
    </row>
    <row r="19" spans="1:6" ht="18.75" x14ac:dyDescent="0.25">
      <c r="A19" s="20" t="s">
        <v>19</v>
      </c>
      <c r="B19" s="21">
        <v>153.5</v>
      </c>
      <c r="C19" s="23">
        <v>3</v>
      </c>
      <c r="D19" s="21"/>
      <c r="E19" s="2">
        <f t="shared" si="0"/>
        <v>0</v>
      </c>
      <c r="F19" s="15" t="str">
        <f t="shared" si="1"/>
        <v/>
      </c>
    </row>
    <row r="20" spans="1:6" ht="18.75" x14ac:dyDescent="0.25">
      <c r="A20" s="20" t="s">
        <v>20</v>
      </c>
      <c r="B20" s="21">
        <v>218</v>
      </c>
      <c r="C20" s="23">
        <v>3</v>
      </c>
      <c r="D20" s="21"/>
      <c r="E20" s="2">
        <f t="shared" si="0"/>
        <v>0</v>
      </c>
      <c r="F20" s="15" t="str">
        <f t="shared" si="1"/>
        <v/>
      </c>
    </row>
    <row r="21" spans="1:6" ht="31.5" x14ac:dyDescent="0.25">
      <c r="A21" s="20" t="s">
        <v>21</v>
      </c>
      <c r="B21" s="21">
        <v>164.5</v>
      </c>
      <c r="C21" s="23">
        <v>3</v>
      </c>
      <c r="D21" s="21"/>
      <c r="E21" s="2">
        <f t="shared" si="0"/>
        <v>0</v>
      </c>
      <c r="F21" s="15" t="str">
        <f t="shared" si="1"/>
        <v/>
      </c>
    </row>
    <row r="22" spans="1:6" ht="31.5" x14ac:dyDescent="0.25">
      <c r="A22" s="20" t="s">
        <v>22</v>
      </c>
      <c r="B22" s="21">
        <v>207</v>
      </c>
      <c r="C22" s="23">
        <v>3</v>
      </c>
      <c r="D22" s="21"/>
      <c r="E22" s="2">
        <f t="shared" si="0"/>
        <v>0</v>
      </c>
      <c r="F22" s="15" t="str">
        <f t="shared" si="1"/>
        <v/>
      </c>
    </row>
    <row r="23" spans="1:6" ht="31.5" x14ac:dyDescent="0.25">
      <c r="A23" s="20" t="s">
        <v>23</v>
      </c>
      <c r="B23" s="21">
        <v>246.75</v>
      </c>
      <c r="C23" s="23">
        <v>3</v>
      </c>
      <c r="D23" s="21"/>
      <c r="E23" s="2">
        <f t="shared" si="0"/>
        <v>0</v>
      </c>
      <c r="F23" s="15" t="str">
        <f t="shared" si="1"/>
        <v/>
      </c>
    </row>
    <row r="24" spans="1:6" ht="18.75" x14ac:dyDescent="0.25">
      <c r="A24" s="20" t="s">
        <v>24</v>
      </c>
      <c r="B24" s="21">
        <v>57.5</v>
      </c>
      <c r="C24" s="23">
        <v>3</v>
      </c>
      <c r="D24" s="21"/>
      <c r="E24" s="2">
        <f t="shared" si="0"/>
        <v>0</v>
      </c>
      <c r="F24" s="15" t="str">
        <f t="shared" si="1"/>
        <v/>
      </c>
    </row>
    <row r="25" spans="1:6" ht="18.75" x14ac:dyDescent="0.25">
      <c r="A25" s="20" t="s">
        <v>25</v>
      </c>
      <c r="B25" s="21">
        <v>97.5</v>
      </c>
      <c r="C25" s="23">
        <v>3</v>
      </c>
      <c r="D25" s="21"/>
      <c r="E25" s="2">
        <f t="shared" si="0"/>
        <v>0</v>
      </c>
      <c r="F25" s="15" t="str">
        <f t="shared" si="1"/>
        <v/>
      </c>
    </row>
    <row r="26" spans="1:6" ht="18.75" x14ac:dyDescent="0.25">
      <c r="A26" s="20" t="s">
        <v>26</v>
      </c>
      <c r="B26" s="21">
        <v>125</v>
      </c>
      <c r="C26" s="23">
        <v>3</v>
      </c>
      <c r="D26" s="21"/>
      <c r="E26" s="2">
        <f t="shared" si="0"/>
        <v>0</v>
      </c>
      <c r="F26" s="15" t="str">
        <f t="shared" si="1"/>
        <v/>
      </c>
    </row>
    <row r="27" spans="1:6" ht="24" customHeight="1" x14ac:dyDescent="0.25">
      <c r="A27" s="51" t="s">
        <v>27</v>
      </c>
      <c r="B27" s="52"/>
      <c r="C27" s="52"/>
      <c r="D27" s="53"/>
      <c r="E27" s="2"/>
      <c r="F27" s="15" t="str">
        <f t="shared" si="1"/>
        <v/>
      </c>
    </row>
    <row r="28" spans="1:6" ht="18.75" x14ac:dyDescent="0.25">
      <c r="A28" s="25">
        <v>0</v>
      </c>
      <c r="B28" s="21">
        <v>225</v>
      </c>
      <c r="C28" s="23">
        <v>2</v>
      </c>
      <c r="D28" s="21"/>
      <c r="E28" s="2">
        <f t="shared" si="0"/>
        <v>0</v>
      </c>
      <c r="F28" s="15" t="str">
        <f t="shared" si="1"/>
        <v/>
      </c>
    </row>
    <row r="29" spans="1:6" ht="18.75" x14ac:dyDescent="0.25">
      <c r="A29" s="25">
        <v>1</v>
      </c>
      <c r="B29" s="21">
        <v>282.5</v>
      </c>
      <c r="C29" s="23">
        <v>1</v>
      </c>
      <c r="D29" s="21"/>
      <c r="E29" s="2">
        <f t="shared" si="0"/>
        <v>0</v>
      </c>
      <c r="F29" s="15" t="str">
        <f t="shared" si="1"/>
        <v/>
      </c>
    </row>
    <row r="30" spans="1:6" ht="18.75" x14ac:dyDescent="0.25">
      <c r="A30" s="25">
        <v>2</v>
      </c>
      <c r="B30" s="21">
        <v>398.5</v>
      </c>
      <c r="C30" s="23">
        <v>3</v>
      </c>
      <c r="D30" s="21"/>
      <c r="E30" s="2">
        <f t="shared" si="0"/>
        <v>0</v>
      </c>
      <c r="F30" s="15" t="str">
        <f t="shared" si="1"/>
        <v/>
      </c>
    </row>
    <row r="31" spans="1:6" ht="18.75" x14ac:dyDescent="0.25">
      <c r="A31" s="25">
        <v>3</v>
      </c>
      <c r="B31" s="21">
        <v>520</v>
      </c>
      <c r="C31" s="23">
        <v>1</v>
      </c>
      <c r="D31" s="21"/>
      <c r="E31" s="2">
        <f t="shared" si="0"/>
        <v>0</v>
      </c>
      <c r="F31" s="15" t="str">
        <f t="shared" si="1"/>
        <v/>
      </c>
    </row>
    <row r="32" spans="1:6" ht="18.75" x14ac:dyDescent="0.25">
      <c r="A32" s="25">
        <v>4</v>
      </c>
      <c r="B32" s="21">
        <v>672</v>
      </c>
      <c r="C32" s="23">
        <v>4</v>
      </c>
      <c r="D32" s="21"/>
      <c r="E32" s="2">
        <f t="shared" si="0"/>
        <v>0</v>
      </c>
      <c r="F32" s="15" t="str">
        <f t="shared" si="1"/>
        <v/>
      </c>
    </row>
    <row r="33" spans="1:6" ht="18.75" x14ac:dyDescent="0.25">
      <c r="A33" s="25">
        <v>5</v>
      </c>
      <c r="B33" s="21">
        <v>937.5</v>
      </c>
      <c r="C33" s="23">
        <v>4</v>
      </c>
      <c r="D33" s="21"/>
      <c r="E33" s="2">
        <f t="shared" si="0"/>
        <v>0</v>
      </c>
      <c r="F33" s="15" t="str">
        <f t="shared" si="1"/>
        <v/>
      </c>
    </row>
    <row r="34" spans="1:6" ht="18.75" x14ac:dyDescent="0.25">
      <c r="A34" s="25">
        <v>6</v>
      </c>
      <c r="B34" s="21">
        <v>1267</v>
      </c>
      <c r="C34" s="23">
        <v>2</v>
      </c>
      <c r="D34" s="21"/>
      <c r="E34" s="2">
        <f t="shared" si="0"/>
        <v>0</v>
      </c>
      <c r="F34" s="15" t="str">
        <f t="shared" si="1"/>
        <v/>
      </c>
    </row>
    <row r="35" spans="1:6" ht="18.75" x14ac:dyDescent="0.25">
      <c r="A35" s="25">
        <v>7</v>
      </c>
      <c r="B35" s="21">
        <v>1560</v>
      </c>
      <c r="C35" s="23">
        <v>2</v>
      </c>
      <c r="D35" s="21"/>
      <c r="E35" s="2">
        <f t="shared" si="0"/>
        <v>0</v>
      </c>
      <c r="F35" s="15" t="str">
        <f t="shared" si="1"/>
        <v/>
      </c>
    </row>
    <row r="36" spans="1:6" ht="18.75" x14ac:dyDescent="0.25">
      <c r="A36" s="25">
        <v>8</v>
      </c>
      <c r="B36" s="21">
        <v>1897.5</v>
      </c>
      <c r="C36" s="23">
        <v>1</v>
      </c>
      <c r="D36" s="21"/>
      <c r="E36" s="2">
        <f t="shared" si="0"/>
        <v>0</v>
      </c>
      <c r="F36" s="15" t="str">
        <f t="shared" si="1"/>
        <v/>
      </c>
    </row>
    <row r="37" spans="1:6" ht="18.75" x14ac:dyDescent="0.25">
      <c r="A37" s="48" t="s">
        <v>34</v>
      </c>
      <c r="B37" s="49"/>
      <c r="C37" s="49"/>
      <c r="D37" s="50"/>
      <c r="E37" s="2"/>
      <c r="F37" s="15" t="str">
        <f t="shared" si="1"/>
        <v/>
      </c>
    </row>
    <row r="38" spans="1:6" ht="18.75" x14ac:dyDescent="0.25">
      <c r="A38" s="25">
        <v>0</v>
      </c>
      <c r="B38" s="21">
        <f>B28*30/100</f>
        <v>67.5</v>
      </c>
      <c r="C38" s="17">
        <v>2</v>
      </c>
      <c r="D38" s="21">
        <f>D28*30/100</f>
        <v>0</v>
      </c>
      <c r="E38" s="2">
        <f t="shared" si="0"/>
        <v>0</v>
      </c>
      <c r="F38" s="15" t="str">
        <f t="shared" si="1"/>
        <v/>
      </c>
    </row>
    <row r="39" spans="1:6" ht="18.75" x14ac:dyDescent="0.25">
      <c r="A39" s="25">
        <v>1</v>
      </c>
      <c r="B39" s="21">
        <f t="shared" ref="B39:D46" si="2">B29*30/100</f>
        <v>84.75</v>
      </c>
      <c r="C39" s="17">
        <v>1</v>
      </c>
      <c r="D39" s="21">
        <f t="shared" si="2"/>
        <v>0</v>
      </c>
      <c r="E39" s="2">
        <f t="shared" si="0"/>
        <v>0</v>
      </c>
      <c r="F39" s="15" t="str">
        <f t="shared" si="1"/>
        <v/>
      </c>
    </row>
    <row r="40" spans="1:6" ht="18.75" x14ac:dyDescent="0.25">
      <c r="A40" s="25">
        <v>2</v>
      </c>
      <c r="B40" s="21">
        <f t="shared" si="2"/>
        <v>119.55</v>
      </c>
      <c r="C40" s="17">
        <v>3</v>
      </c>
      <c r="D40" s="21">
        <f t="shared" si="2"/>
        <v>0</v>
      </c>
      <c r="E40" s="2">
        <f t="shared" si="0"/>
        <v>0</v>
      </c>
      <c r="F40" s="15" t="str">
        <f t="shared" si="1"/>
        <v/>
      </c>
    </row>
    <row r="41" spans="1:6" ht="18.75" x14ac:dyDescent="0.25">
      <c r="A41" s="25">
        <v>3</v>
      </c>
      <c r="B41" s="21">
        <f t="shared" si="2"/>
        <v>156</v>
      </c>
      <c r="C41" s="17">
        <v>1</v>
      </c>
      <c r="D41" s="21">
        <f t="shared" si="2"/>
        <v>0</v>
      </c>
      <c r="E41" s="2">
        <f t="shared" si="0"/>
        <v>0</v>
      </c>
      <c r="F41" s="15" t="str">
        <f t="shared" si="1"/>
        <v/>
      </c>
    </row>
    <row r="42" spans="1:6" ht="18.75" x14ac:dyDescent="0.25">
      <c r="A42" s="25">
        <v>4</v>
      </c>
      <c r="B42" s="21">
        <f t="shared" si="2"/>
        <v>201.6</v>
      </c>
      <c r="C42" s="17">
        <v>4</v>
      </c>
      <c r="D42" s="21">
        <f t="shared" si="2"/>
        <v>0</v>
      </c>
      <c r="E42" s="2">
        <f t="shared" si="0"/>
        <v>0</v>
      </c>
      <c r="F42" s="15" t="str">
        <f t="shared" si="1"/>
        <v/>
      </c>
    </row>
    <row r="43" spans="1:6" ht="18.75" x14ac:dyDescent="0.25">
      <c r="A43" s="25">
        <v>5</v>
      </c>
      <c r="B43" s="21">
        <f t="shared" si="2"/>
        <v>281.25</v>
      </c>
      <c r="C43" s="17">
        <v>4</v>
      </c>
      <c r="D43" s="21">
        <f t="shared" si="2"/>
        <v>0</v>
      </c>
      <c r="E43" s="2">
        <f t="shared" si="0"/>
        <v>0</v>
      </c>
      <c r="F43" s="15" t="str">
        <f t="shared" si="1"/>
        <v/>
      </c>
    </row>
    <row r="44" spans="1:6" ht="18.75" x14ac:dyDescent="0.25">
      <c r="A44" s="25">
        <v>6</v>
      </c>
      <c r="B44" s="21">
        <f t="shared" si="2"/>
        <v>380.1</v>
      </c>
      <c r="C44" s="17">
        <v>2</v>
      </c>
      <c r="D44" s="21">
        <f t="shared" si="2"/>
        <v>0</v>
      </c>
      <c r="E44" s="2">
        <f t="shared" si="0"/>
        <v>0</v>
      </c>
      <c r="F44" s="15" t="str">
        <f t="shared" si="1"/>
        <v/>
      </c>
    </row>
    <row r="45" spans="1:6" ht="18.75" x14ac:dyDescent="0.25">
      <c r="A45" s="25">
        <v>7</v>
      </c>
      <c r="B45" s="21">
        <f t="shared" si="2"/>
        <v>468</v>
      </c>
      <c r="C45" s="17">
        <v>2</v>
      </c>
      <c r="D45" s="21">
        <f t="shared" si="2"/>
        <v>0</v>
      </c>
      <c r="E45" s="2">
        <f t="shared" si="0"/>
        <v>0</v>
      </c>
      <c r="F45" s="15" t="str">
        <f t="shared" si="1"/>
        <v/>
      </c>
    </row>
    <row r="46" spans="1:6" ht="18.75" x14ac:dyDescent="0.25">
      <c r="A46" s="25">
        <v>8</v>
      </c>
      <c r="B46" s="21">
        <f t="shared" si="2"/>
        <v>569.25</v>
      </c>
      <c r="C46" s="17">
        <v>1</v>
      </c>
      <c r="D46" s="21">
        <f t="shared" si="2"/>
        <v>0</v>
      </c>
      <c r="E46" s="2">
        <f t="shared" si="0"/>
        <v>0</v>
      </c>
      <c r="F46" s="15" t="str">
        <f t="shared" si="1"/>
        <v/>
      </c>
    </row>
    <row r="47" spans="1:6" ht="18.75" x14ac:dyDescent="0.25">
      <c r="A47" s="48" t="s">
        <v>28</v>
      </c>
      <c r="B47" s="49"/>
      <c r="C47" s="49"/>
      <c r="D47" s="50"/>
      <c r="E47" s="2"/>
      <c r="F47" s="15" t="str">
        <f t="shared" si="1"/>
        <v/>
      </c>
    </row>
    <row r="48" spans="1:6" ht="18.75" x14ac:dyDescent="0.25">
      <c r="A48" s="25">
        <v>0</v>
      </c>
      <c r="B48" s="21">
        <v>362</v>
      </c>
      <c r="C48" s="23">
        <v>1</v>
      </c>
      <c r="D48" s="21"/>
      <c r="E48" s="2">
        <f t="shared" si="0"/>
        <v>0</v>
      </c>
      <c r="F48" s="15" t="str">
        <f t="shared" si="1"/>
        <v/>
      </c>
    </row>
    <row r="49" spans="1:9" ht="18.75" x14ac:dyDescent="0.25">
      <c r="A49" s="25">
        <v>1</v>
      </c>
      <c r="B49" s="21">
        <v>541.6</v>
      </c>
      <c r="C49" s="23">
        <v>1</v>
      </c>
      <c r="D49" s="21"/>
      <c r="E49" s="2">
        <f t="shared" si="0"/>
        <v>0</v>
      </c>
      <c r="F49" s="15" t="str">
        <f t="shared" si="1"/>
        <v/>
      </c>
      <c r="I49" s="26"/>
    </row>
    <row r="50" spans="1:9" ht="18.75" x14ac:dyDescent="0.25">
      <c r="A50" s="25">
        <v>2</v>
      </c>
      <c r="B50" s="21">
        <v>740.1</v>
      </c>
      <c r="C50" s="23">
        <v>5</v>
      </c>
      <c r="D50" s="21"/>
      <c r="E50" s="2">
        <f t="shared" si="0"/>
        <v>0</v>
      </c>
      <c r="F50" s="15" t="str">
        <f t="shared" si="1"/>
        <v/>
      </c>
    </row>
    <row r="51" spans="1:9" ht="18.75" x14ac:dyDescent="0.25">
      <c r="A51" s="25">
        <v>3</v>
      </c>
      <c r="B51" s="21">
        <v>906.2</v>
      </c>
      <c r="C51" s="23">
        <v>5</v>
      </c>
      <c r="D51" s="21"/>
      <c r="E51" s="2">
        <f t="shared" si="0"/>
        <v>0</v>
      </c>
      <c r="F51" s="15" t="str">
        <f t="shared" si="1"/>
        <v/>
      </c>
    </row>
    <row r="52" spans="1:9" ht="18.75" x14ac:dyDescent="0.25">
      <c r="A52" s="25">
        <v>4</v>
      </c>
      <c r="B52" s="21">
        <v>1177</v>
      </c>
      <c r="C52" s="23">
        <v>8</v>
      </c>
      <c r="D52" s="21"/>
      <c r="E52" s="2">
        <f t="shared" si="0"/>
        <v>0</v>
      </c>
      <c r="F52" s="15" t="str">
        <f t="shared" si="1"/>
        <v/>
      </c>
    </row>
    <row r="53" spans="1:9" ht="18.75" x14ac:dyDescent="0.25">
      <c r="A53" s="25">
        <v>5</v>
      </c>
      <c r="B53" s="21">
        <v>1464</v>
      </c>
      <c r="C53" s="23">
        <v>9</v>
      </c>
      <c r="D53" s="21"/>
      <c r="E53" s="2">
        <f t="shared" si="0"/>
        <v>0</v>
      </c>
      <c r="F53" s="15" t="str">
        <f t="shared" si="1"/>
        <v/>
      </c>
    </row>
    <row r="54" spans="1:9" ht="18.75" x14ac:dyDescent="0.25">
      <c r="A54" s="25">
        <v>6</v>
      </c>
      <c r="B54" s="21">
        <v>1735.49</v>
      </c>
      <c r="C54" s="23">
        <v>3</v>
      </c>
      <c r="D54" s="21"/>
      <c r="E54" s="2">
        <f t="shared" si="0"/>
        <v>0</v>
      </c>
      <c r="F54" s="15" t="str">
        <f t="shared" si="1"/>
        <v/>
      </c>
    </row>
    <row r="55" spans="1:9" ht="18.75" x14ac:dyDescent="0.25">
      <c r="A55" s="25">
        <v>7</v>
      </c>
      <c r="B55" s="21">
        <v>2002.32</v>
      </c>
      <c r="C55" s="23">
        <v>4</v>
      </c>
      <c r="D55" s="21"/>
      <c r="E55" s="2">
        <f t="shared" si="0"/>
        <v>0</v>
      </c>
      <c r="F55" s="15" t="str">
        <f t="shared" si="1"/>
        <v/>
      </c>
    </row>
    <row r="56" spans="1:9" ht="18.75" x14ac:dyDescent="0.25">
      <c r="A56" s="25">
        <v>8</v>
      </c>
      <c r="B56" s="21">
        <v>2350</v>
      </c>
      <c r="C56" s="23">
        <v>1</v>
      </c>
      <c r="D56" s="21"/>
      <c r="E56" s="2">
        <f t="shared" si="0"/>
        <v>0</v>
      </c>
      <c r="F56" s="15" t="str">
        <f t="shared" si="1"/>
        <v/>
      </c>
    </row>
    <row r="57" spans="1:9" ht="18.75" x14ac:dyDescent="0.25">
      <c r="A57" s="48" t="s">
        <v>35</v>
      </c>
      <c r="B57" s="49"/>
      <c r="C57" s="49"/>
      <c r="D57" s="50"/>
      <c r="E57" s="2"/>
      <c r="F57" s="15" t="str">
        <f t="shared" si="1"/>
        <v/>
      </c>
    </row>
    <row r="58" spans="1:9" ht="18.75" x14ac:dyDescent="0.25">
      <c r="A58" s="25">
        <v>0</v>
      </c>
      <c r="B58" s="21">
        <v>155.25</v>
      </c>
      <c r="C58" s="23">
        <v>2</v>
      </c>
      <c r="D58" s="21"/>
      <c r="E58" s="2">
        <f t="shared" si="0"/>
        <v>0</v>
      </c>
      <c r="F58" s="15" t="str">
        <f t="shared" si="1"/>
        <v/>
      </c>
    </row>
    <row r="59" spans="1:9" ht="18.75" x14ac:dyDescent="0.25">
      <c r="A59" s="25">
        <v>1</v>
      </c>
      <c r="B59" s="21">
        <v>175</v>
      </c>
      <c r="C59" s="23">
        <v>1</v>
      </c>
      <c r="D59" s="21"/>
      <c r="E59" s="2">
        <f t="shared" si="0"/>
        <v>0</v>
      </c>
      <c r="F59" s="15" t="str">
        <f t="shared" si="1"/>
        <v/>
      </c>
    </row>
    <row r="60" spans="1:9" ht="18.75" x14ac:dyDescent="0.25">
      <c r="A60" s="25">
        <v>2</v>
      </c>
      <c r="B60" s="21">
        <v>200</v>
      </c>
      <c r="C60" s="23">
        <v>4</v>
      </c>
      <c r="D60" s="21"/>
      <c r="E60" s="2">
        <f t="shared" si="0"/>
        <v>0</v>
      </c>
      <c r="F60" s="15" t="str">
        <f t="shared" si="1"/>
        <v/>
      </c>
    </row>
    <row r="61" spans="1:9" ht="18.75" x14ac:dyDescent="0.25">
      <c r="A61" s="25">
        <v>3</v>
      </c>
      <c r="B61" s="21">
        <v>330</v>
      </c>
      <c r="C61" s="23">
        <v>9</v>
      </c>
      <c r="D61" s="21"/>
      <c r="E61" s="2">
        <f t="shared" si="0"/>
        <v>0</v>
      </c>
      <c r="F61" s="15" t="str">
        <f t="shared" si="1"/>
        <v/>
      </c>
    </row>
    <row r="62" spans="1:9" ht="18.75" x14ac:dyDescent="0.25">
      <c r="A62" s="25">
        <v>4</v>
      </c>
      <c r="B62" s="21">
        <v>400.26</v>
      </c>
      <c r="C62" s="23">
        <v>5</v>
      </c>
      <c r="D62" s="21"/>
      <c r="E62" s="2">
        <f t="shared" si="0"/>
        <v>0</v>
      </c>
      <c r="F62" s="15" t="str">
        <f t="shared" si="1"/>
        <v/>
      </c>
    </row>
    <row r="63" spans="1:9" ht="18.75" x14ac:dyDescent="0.25">
      <c r="A63" s="25">
        <v>5</v>
      </c>
      <c r="B63" s="21">
        <v>525</v>
      </c>
      <c r="C63" s="23">
        <v>11</v>
      </c>
      <c r="D63" s="21"/>
      <c r="E63" s="2">
        <f t="shared" si="0"/>
        <v>0</v>
      </c>
      <c r="F63" s="15" t="str">
        <f t="shared" si="1"/>
        <v/>
      </c>
    </row>
    <row r="64" spans="1:9" ht="18.75" x14ac:dyDescent="0.25">
      <c r="A64" s="25">
        <v>6</v>
      </c>
      <c r="B64" s="21">
        <v>750</v>
      </c>
      <c r="C64" s="23">
        <v>2</v>
      </c>
      <c r="D64" s="21"/>
      <c r="E64" s="2">
        <f t="shared" si="0"/>
        <v>0</v>
      </c>
      <c r="F64" s="15" t="str">
        <f t="shared" si="1"/>
        <v/>
      </c>
    </row>
    <row r="65" spans="1:16" ht="18.75" x14ac:dyDescent="0.25">
      <c r="A65" s="25">
        <v>7</v>
      </c>
      <c r="B65" s="21">
        <v>800</v>
      </c>
      <c r="C65" s="23">
        <v>4</v>
      </c>
      <c r="D65" s="21"/>
      <c r="E65" s="2">
        <f t="shared" si="0"/>
        <v>0</v>
      </c>
      <c r="F65" s="15" t="str">
        <f t="shared" si="1"/>
        <v/>
      </c>
    </row>
    <row r="66" spans="1:16" ht="18.75" x14ac:dyDescent="0.25">
      <c r="A66" s="25">
        <v>8</v>
      </c>
      <c r="B66" s="21">
        <v>850</v>
      </c>
      <c r="C66" s="23">
        <v>1</v>
      </c>
      <c r="D66" s="21"/>
      <c r="E66" s="2">
        <f t="shared" si="0"/>
        <v>0</v>
      </c>
      <c r="F66" s="15" t="str">
        <f t="shared" si="1"/>
        <v/>
      </c>
    </row>
    <row r="67" spans="1:16" ht="31.5" x14ac:dyDescent="0.25">
      <c r="A67" s="27" t="s">
        <v>1</v>
      </c>
      <c r="B67" s="18" t="s">
        <v>8</v>
      </c>
      <c r="C67" s="19" t="s">
        <v>2</v>
      </c>
      <c r="D67" s="18" t="s">
        <v>3</v>
      </c>
      <c r="E67" s="19" t="s">
        <v>4</v>
      </c>
      <c r="F67" s="15"/>
      <c r="L67" s="33"/>
      <c r="M67" s="33"/>
      <c r="N67" s="33"/>
      <c r="O67" s="33"/>
    </row>
    <row r="68" spans="1:16" ht="18.75" x14ac:dyDescent="0.25">
      <c r="A68" s="28" t="s">
        <v>36</v>
      </c>
      <c r="B68" s="32">
        <v>7000</v>
      </c>
      <c r="C68" s="29">
        <v>1</v>
      </c>
      <c r="D68" s="31">
        <f>+B68*C68</f>
        <v>7000</v>
      </c>
      <c r="E68" s="2">
        <f>+D68*C68</f>
        <v>7000</v>
      </c>
      <c r="F68" s="15"/>
    </row>
    <row r="69" spans="1:16" ht="23.25" customHeight="1" x14ac:dyDescent="0.25">
      <c r="A69" s="34" t="s">
        <v>37</v>
      </c>
      <c r="B69" s="35"/>
      <c r="C69" s="35"/>
      <c r="D69" s="35"/>
      <c r="E69" s="36"/>
      <c r="F69" s="15"/>
    </row>
    <row r="70" spans="1:16" ht="33" customHeight="1" x14ac:dyDescent="0.25">
      <c r="A70" s="43" t="s">
        <v>5</v>
      </c>
      <c r="B70" s="44"/>
      <c r="C70" s="44"/>
      <c r="D70" s="45"/>
      <c r="E70" s="16">
        <f>SUM(E4:E68)</f>
        <v>7000</v>
      </c>
      <c r="F70" s="6" t="str">
        <f>IF(D70&gt;B70,"ERROR TARIFA","")</f>
        <v/>
      </c>
      <c r="P70" s="30"/>
    </row>
    <row r="71" spans="1:16" ht="20.25" customHeight="1" x14ac:dyDescent="0.35">
      <c r="A71" s="4"/>
      <c r="C71" s="11"/>
      <c r="E71" s="12"/>
      <c r="F71" s="3"/>
    </row>
    <row r="72" spans="1:16" ht="31.5" customHeight="1" x14ac:dyDescent="0.4">
      <c r="A72" s="4"/>
      <c r="C72" s="13">
        <v>2</v>
      </c>
      <c r="F72" s="5"/>
    </row>
    <row r="73" spans="1:16" ht="59.25" customHeight="1" x14ac:dyDescent="0.25">
      <c r="A73" s="46" t="s">
        <v>6</v>
      </c>
      <c r="B73" s="47"/>
      <c r="C73" s="47"/>
      <c r="D73" s="47"/>
      <c r="E73" s="47"/>
      <c r="F73" s="6"/>
    </row>
    <row r="74" spans="1:16" ht="50.25" customHeight="1" x14ac:dyDescent="0.35">
      <c r="A74" s="7"/>
      <c r="B74" s="12"/>
      <c r="C74" s="10"/>
      <c r="D74" s="12"/>
      <c r="E74" s="12"/>
      <c r="F74" s="3"/>
    </row>
    <row r="75" spans="1:16" ht="54" customHeight="1" x14ac:dyDescent="0.35">
      <c r="A75" s="4" t="s">
        <v>7</v>
      </c>
      <c r="E75" s="12"/>
      <c r="F75" s="3"/>
    </row>
    <row r="76" spans="1:16" x14ac:dyDescent="0.25">
      <c r="A76" s="4"/>
      <c r="F76" s="5"/>
    </row>
    <row r="77" spans="1:16" ht="83.25" customHeight="1" x14ac:dyDescent="0.25">
      <c r="A77" s="14"/>
      <c r="B77" s="8"/>
      <c r="C77" s="8"/>
      <c r="D77" s="8"/>
      <c r="E77" s="8"/>
      <c r="F77" s="9"/>
    </row>
  </sheetData>
  <mergeCells count="11">
    <mergeCell ref="A73:E73"/>
    <mergeCell ref="A17:D17"/>
    <mergeCell ref="A27:D27"/>
    <mergeCell ref="A37:D37"/>
    <mergeCell ref="A47:D47"/>
    <mergeCell ref="A57:D57"/>
    <mergeCell ref="L67:O67"/>
    <mergeCell ref="A69:E69"/>
    <mergeCell ref="A1:F1"/>
    <mergeCell ref="A2:F2"/>
    <mergeCell ref="A70:D70"/>
  </mergeCells>
  <conditionalFormatting sqref="B68">
    <cfRule type="top10" priority="8" rank="10"/>
  </conditionalFormatting>
  <conditionalFormatting sqref="C68">
    <cfRule type="top10" priority="9" rank="10"/>
  </conditionalFormatting>
  <conditionalFormatting sqref="C71">
    <cfRule type="top10" priority="7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Córdoba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2026-05-21T08:46:28Z</cp:lastPrinted>
  <dcterms:created xsi:type="dcterms:W3CDTF">2024-11-04T12:58:26Z</dcterms:created>
  <dcterms:modified xsi:type="dcterms:W3CDTF">2026-09-07T11:06:10Z</dcterms:modified>
  <cp:category/>
  <cp:contentStatus/>
</cp:coreProperties>
</file>