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HOSPITALARIO\Hospitalario Santiago Compostela\"/>
    </mc:Choice>
  </mc:AlternateContent>
  <xr:revisionPtr revIDLastSave="0" documentId="13_ncr:1_{74F10A34-1658-4274-A00B-2C0D02C9B7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ntiago de Compostel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1" l="1"/>
  <c r="F46" i="1"/>
  <c r="F45" i="1"/>
  <c r="F44" i="1"/>
  <c r="F43" i="1"/>
  <c r="F42" i="1"/>
  <c r="F41" i="1"/>
  <c r="F40" i="1"/>
  <c r="F39" i="1"/>
  <c r="F34" i="1"/>
  <c r="F33" i="1"/>
  <c r="F31" i="1"/>
  <c r="F30" i="1"/>
  <c r="F28" i="1"/>
  <c r="F27" i="1"/>
  <c r="F26" i="1"/>
  <c r="F29" i="1"/>
  <c r="F32" i="1"/>
  <c r="E46" i="1"/>
  <c r="E45" i="1"/>
  <c r="E44" i="1"/>
  <c r="E43" i="1"/>
  <c r="E42" i="1"/>
  <c r="E41" i="1"/>
  <c r="E40" i="1"/>
  <c r="E39" i="1"/>
  <c r="E38" i="1"/>
  <c r="E47" i="1" l="1"/>
  <c r="F4" i="1" l="1"/>
  <c r="F17" i="1"/>
  <c r="F16" i="1"/>
  <c r="F14" i="1"/>
  <c r="F12" i="1"/>
  <c r="F11" i="1"/>
  <c r="F22" i="1"/>
  <c r="F21" i="1"/>
  <c r="F59" i="1"/>
  <c r="F57" i="1"/>
  <c r="F55" i="1"/>
  <c r="F53" i="1"/>
  <c r="F52" i="1"/>
  <c r="F75" i="1"/>
  <c r="F74" i="1"/>
  <c r="F73" i="1"/>
  <c r="F72" i="1"/>
  <c r="F71" i="1"/>
  <c r="F70" i="1"/>
  <c r="F69" i="1"/>
  <c r="F68" i="1"/>
  <c r="F67" i="1"/>
  <c r="F66" i="1"/>
  <c r="F65" i="1"/>
  <c r="F64" i="1"/>
  <c r="F60" i="1"/>
  <c r="F58" i="1"/>
  <c r="F56" i="1"/>
  <c r="F54" i="1"/>
  <c r="F15" i="1"/>
  <c r="F13" i="1"/>
  <c r="F5" i="1"/>
  <c r="F6" i="1"/>
  <c r="F7" i="1"/>
  <c r="E75" i="1"/>
  <c r="E74" i="1"/>
  <c r="E73" i="1"/>
  <c r="E72" i="1"/>
  <c r="E71" i="1"/>
  <c r="E70" i="1"/>
  <c r="E69" i="1"/>
  <c r="E68" i="1"/>
  <c r="E67" i="1"/>
  <c r="E66" i="1"/>
  <c r="E65" i="1"/>
  <c r="E64" i="1"/>
  <c r="E60" i="1"/>
  <c r="E59" i="1"/>
  <c r="E58" i="1"/>
  <c r="E57" i="1"/>
  <c r="E56" i="1"/>
  <c r="E55" i="1"/>
  <c r="E53" i="1"/>
  <c r="E52" i="1"/>
  <c r="E34" i="1"/>
  <c r="E33" i="1"/>
  <c r="E32" i="1"/>
  <c r="E31" i="1"/>
  <c r="E30" i="1"/>
  <c r="E29" i="1"/>
  <c r="E28" i="1"/>
  <c r="E27" i="1"/>
  <c r="E26" i="1"/>
  <c r="E17" i="1"/>
  <c r="E16" i="1"/>
  <c r="E15" i="1"/>
  <c r="E13" i="1"/>
  <c r="E12" i="1"/>
  <c r="E11" i="1"/>
  <c r="E7" i="1"/>
  <c r="E6" i="1"/>
  <c r="E5" i="1"/>
  <c r="E4" i="1"/>
  <c r="E76" i="1" l="1"/>
  <c r="E35" i="1"/>
  <c r="E8" i="1"/>
  <c r="E54" i="1"/>
  <c r="E61" i="1" s="1"/>
  <c r="E22" i="1"/>
  <c r="E21" i="1"/>
  <c r="E14" i="1"/>
  <c r="E18" i="1" s="1"/>
  <c r="E23" i="1" l="1"/>
  <c r="E97" i="1" s="1"/>
</calcChain>
</file>

<file path=xl/sharedStrings.xml><?xml version="1.0" encoding="utf-8"?>
<sst xmlns="http://schemas.openxmlformats.org/spreadsheetml/2006/main" count="114" uniqueCount="63">
  <si>
    <t xml:space="preserve"> Ud.</t>
  </si>
  <si>
    <t>PRIMERA VISITA (incluye medicación entregada al paciente. Consulta especialista y consulta enfermería)</t>
  </si>
  <si>
    <t>RADIOGRAFIAS</t>
  </si>
  <si>
    <t>ECOGRAFIA</t>
  </si>
  <si>
    <t>TAC</t>
  </si>
  <si>
    <t>RESONANCIA</t>
  </si>
  <si>
    <t>ELECTROMIOGRAMA</t>
  </si>
  <si>
    <t>ELCTROCARDIOGRAMA</t>
  </si>
  <si>
    <t>BIOPSIA</t>
  </si>
  <si>
    <t>Estancias</t>
  </si>
  <si>
    <t>Ud.</t>
  </si>
  <si>
    <t>ESTANCIA  PLANTA (incluye material de cura y medicación, gastos médicos, pruebas diagnósticas excepto TAC y RMN)</t>
  </si>
  <si>
    <t>UCI (Incluye material de cura y medicación, gastos médicos, pruebas diagnósticas, excepto TAC y RMN)</t>
  </si>
  <si>
    <t>UD.</t>
  </si>
  <si>
    <t>TOTAL</t>
  </si>
  <si>
    <t>Nomenclátor de intervenciones quirúrgicas basado en la clasificación de la Organización médica colegial</t>
  </si>
  <si>
    <t xml:space="preserve">**Cuando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 La tarifa a aplicar por el gasto hospitalario es la del GQ con mayor importe. </t>
  </si>
  <si>
    <t>Honorarios Anestesia</t>
  </si>
  <si>
    <t>MATERIAL DE OSTEOSINTESIS*</t>
  </si>
  <si>
    <t>MATERIAL DE CURA Y FARMACIA*</t>
  </si>
  <si>
    <t>MATERIAL DESECHABLE*</t>
  </si>
  <si>
    <t>*Los importes de material de cura, material de osteosíntesis y material desechable no se tendrá en cuenta para el cálculo económico.</t>
  </si>
  <si>
    <t>*INCLUYE:</t>
  </si>
  <si>
    <t>NO INCLUYE:</t>
  </si>
  <si>
    <t>Derechos de quirófano y sala de reanimación</t>
  </si>
  <si>
    <t>Material de osteosíntesis e implantes</t>
  </si>
  <si>
    <t>1 día de estancia hospitalaria y hostelería del paciente</t>
  </si>
  <si>
    <t>Medicación y material especial que no sea habitual en el quirófano</t>
  </si>
  <si>
    <t>Medicación material y fungibles de quirófano y planta de hospitalización</t>
  </si>
  <si>
    <t>Anatomía patológica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</si>
  <si>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</si>
  <si>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</si>
  <si>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</si>
  <si>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</si>
  <si>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</si>
  <si>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</si>
  <si>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Asistencia del médico de guardia</t>
  </si>
  <si>
    <t>1 control radiológico postquirúrgico</t>
  </si>
  <si>
    <t>1 control analítico postquirúrgico</t>
  </si>
  <si>
    <t>PRECIO OFERTADO</t>
  </si>
  <si>
    <t>TOTAL ANUAL</t>
  </si>
  <si>
    <t>(Firma y sello del licitador)</t>
  </si>
  <si>
    <t>ANEXO I - PROPOSICIÓN ECONÓMICA- SERVICIO DE URGENCIAS HOSPITALARIAS, PRUEBAS DIAGNÓSTICAS Y CIRUGÍA TRAUMATOLÓGICA PROGRAMADA EN EL MUNICIPIO DE SANTIAGO DE COMPOSTELA PARA MUTUA INTERCOMARCAL MUTUA COLABORADORA DE LA
SEGURIDAD SOCIAL NÚMERO 39.</t>
  </si>
  <si>
    <t>Y para que conste y surta los efectos oportunos, se expide y firma la presente  declaración, en ……………....…………… a ………de ……............................ de …………………</t>
  </si>
  <si>
    <t>DESCRIPCIÓN</t>
  </si>
  <si>
    <t>GRUPO 0</t>
  </si>
  <si>
    <t>GRUPO 1</t>
  </si>
  <si>
    <t>GRUPO 2</t>
  </si>
  <si>
    <t>GRUPO 3</t>
  </si>
  <si>
    <t>GRUPO 4</t>
  </si>
  <si>
    <t>GRUPO 5</t>
  </si>
  <si>
    <t>GRUPO 6</t>
  </si>
  <si>
    <t>GRUPO 7</t>
  </si>
  <si>
    <t>GRUPO 8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</si>
  <si>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................................................. …………………………………………………………, con domicilio profesional en c/………………………..………….……………........ nº ……. y N.I.F……………………….…………….en su calidad de ........................................................................................................................................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………………………....................... ………………………………………… presenta la siguiente proposición económica, que incluye documentación susceptible de criterios de cuantificación automática</t>
  </si>
  <si>
    <t>PRECIO MÁX LICITACIÓN</t>
  </si>
  <si>
    <t>URGENCIAS (incluye honorarios médicos, radiología y analítica convencional, curas de urgencias, yesos, medicación administrada, otras situaciones de urgencias)</t>
  </si>
  <si>
    <t>SUCESIVAS (incluye medicación entregada al paciente. Consulta especialista y consulta enfermería)</t>
  </si>
  <si>
    <t>CURAS (incluye sala y material de curas)</t>
  </si>
  <si>
    <t>Pruebas diagnósticas</t>
  </si>
  <si>
    <t>Honorarios Médicos</t>
  </si>
  <si>
    <t>Ayudantía</t>
  </si>
  <si>
    <t>Honorarios Quirófanos*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</si>
</sst>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name val="Arial"/>
      <family val="2"/>
    </font>
    <font>
      <b/>
      <sz val="11"/>
      <color rgb="FF0000FF"/>
      <name val="HelveticaNowText Regular"/>
      <family val="2"/>
    </font>
    <font>
      <sz val="11"/>
      <name val="HelveticaNowText Regular"/>
      <family val="2"/>
    </font>
    <font>
      <b/>
      <sz val="14"/>
      <name val="HelveticaNowText Regular"/>
      <family val="2"/>
    </font>
    <font>
      <b/>
      <sz val="12"/>
      <name val="HelveticaNowText Regular"/>
      <family val="2"/>
    </font>
    <font>
      <sz val="12"/>
      <name val="HelveticaNowText Regular"/>
      <family val="2"/>
    </font>
    <font>
      <sz val="12"/>
      <color theme="1"/>
      <name val="HelveticaNowText Regular"/>
      <family val="2"/>
    </font>
    <font>
      <sz val="10"/>
      <color theme="1"/>
      <name val="HelveticaNowText Regular"/>
      <family val="2"/>
    </font>
    <font>
      <sz val="11"/>
      <color theme="1"/>
      <name val="HelveticaNowText Regular"/>
      <family val="2"/>
    </font>
    <font>
      <b/>
      <sz val="9"/>
      <color rgb="FF3F3F3F"/>
      <name val="HelveticaNowText Regular"/>
      <family val="2"/>
    </font>
    <font>
      <sz val="9"/>
      <color rgb="FF000000"/>
      <name val="HelveticaNowText Regular"/>
      <family val="2"/>
    </font>
    <font>
      <b/>
      <sz val="9"/>
      <color rgb="FF000000"/>
      <name val="HelveticaNowText Regular"/>
      <family val="2"/>
    </font>
    <font>
      <sz val="10"/>
      <name val="HelveticaNowText Regular"/>
      <family val="2"/>
    </font>
    <font>
      <sz val="11"/>
      <color rgb="FF0000FF"/>
      <name val="HelveticaNowText Regular"/>
      <family val="2"/>
    </font>
    <font>
      <sz val="8"/>
      <name val="Calibri"/>
      <family val="2"/>
      <scheme val="minor"/>
    </font>
    <font>
      <sz val="9"/>
      <color theme="1"/>
      <name val="HelveticaNowText Regular"/>
      <family val="2"/>
    </font>
    <font>
      <sz val="9"/>
      <name val="HelveticaNowText Regular"/>
      <family val="2"/>
    </font>
    <font>
      <sz val="9"/>
      <color rgb="FFFF0000"/>
      <name val="HelveticaNowText Regular"/>
      <family val="2"/>
    </font>
    <font>
      <b/>
      <sz val="9"/>
      <color rgb="FF0000FF"/>
      <name val="HelveticaNowText Regular"/>
      <family val="2"/>
    </font>
    <font>
      <b/>
      <sz val="9"/>
      <name val="HelveticaNowText Regular"/>
      <family val="2"/>
    </font>
    <font>
      <b/>
      <sz val="9"/>
      <color theme="1"/>
      <name val="HelveticaNowText Regular"/>
      <family val="2"/>
    </font>
    <font>
      <sz val="9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44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3">
    <xf numFmtId="0" fontId="0" fillId="0" borderId="0" xfId="0"/>
    <xf numFmtId="8" fontId="4" fillId="0" borderId="0" xfId="0" applyNumberFormat="1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10" fontId="9" fillId="0" borderId="0" xfId="0" applyNumberFormat="1" applyFont="1"/>
    <xf numFmtId="0" fontId="9" fillId="0" borderId="0" xfId="0" applyFont="1" applyAlignment="1">
      <alignment vertical="center" wrapText="1"/>
    </xf>
    <xf numFmtId="10" fontId="11" fillId="0" borderId="0" xfId="0" applyNumberFormat="1" applyFont="1"/>
    <xf numFmtId="0" fontId="11" fillId="0" borderId="0" xfId="0" applyFont="1"/>
    <xf numFmtId="0" fontId="12" fillId="4" borderId="3" xfId="2" applyFont="1" applyFill="1" applyBorder="1" applyAlignment="1" applyProtection="1">
      <alignment horizontal="center" vertical="center" wrapText="1"/>
    </xf>
    <xf numFmtId="0" fontId="12" fillId="4" borderId="3" xfId="2" applyFont="1" applyFill="1" applyBorder="1" applyAlignment="1" applyProtection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/>
    <xf numFmtId="44" fontId="5" fillId="0" borderId="0" xfId="1" applyFont="1" applyBorder="1" applyAlignment="1">
      <alignment horizontal="right" vertical="center"/>
    </xf>
    <xf numFmtId="0" fontId="10" fillId="0" borderId="0" xfId="0" applyFont="1" applyAlignment="1">
      <alignment vertical="center"/>
    </xf>
    <xf numFmtId="44" fontId="11" fillId="0" borderId="0" xfId="0" applyNumberFormat="1" applyFont="1"/>
    <xf numFmtId="0" fontId="12" fillId="4" borderId="2" xfId="2" applyFont="1" applyFill="1" applyBorder="1" applyAlignment="1" applyProtection="1">
      <alignment horizontal="center" vertical="center" wrapText="1"/>
    </xf>
    <xf numFmtId="0" fontId="12" fillId="4" borderId="8" xfId="2" applyFont="1" applyFill="1" applyBorder="1" applyAlignment="1" applyProtection="1">
      <alignment horizontal="center" vertical="center" wrapText="1"/>
    </xf>
    <xf numFmtId="0" fontId="12" fillId="4" borderId="9" xfId="2" applyFont="1" applyFill="1" applyBorder="1" applyAlignment="1" applyProtection="1">
      <alignment horizontal="center" vertical="center"/>
    </xf>
    <xf numFmtId="0" fontId="14" fillId="4" borderId="3" xfId="0" applyFont="1" applyFill="1" applyBorder="1" applyAlignment="1">
      <alignment horizontal="center" vertical="center" wrapText="1"/>
    </xf>
    <xf numFmtId="9" fontId="11" fillId="0" borderId="0" xfId="4" applyFont="1"/>
    <xf numFmtId="0" fontId="12" fillId="4" borderId="9" xfId="0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wrapText="1"/>
    </xf>
    <xf numFmtId="0" fontId="16" fillId="0" borderId="0" xfId="0" applyFont="1"/>
    <xf numFmtId="2" fontId="11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15" xfId="0" applyFont="1" applyBorder="1"/>
    <xf numFmtId="0" fontId="18" fillId="0" borderId="11" xfId="0" applyFont="1" applyBorder="1"/>
    <xf numFmtId="0" fontId="18" fillId="0" borderId="15" xfId="0" applyFont="1" applyBorder="1"/>
    <xf numFmtId="0" fontId="14" fillId="4" borderId="3" xfId="0" applyFont="1" applyFill="1" applyBorder="1" applyAlignment="1">
      <alignment vertical="center"/>
    </xf>
    <xf numFmtId="0" fontId="13" fillId="0" borderId="3" xfId="0" applyFont="1" applyBorder="1" applyAlignment="1">
      <alignment vertical="center" wrapText="1"/>
    </xf>
    <xf numFmtId="44" fontId="19" fillId="0" borderId="3" xfId="1" applyFont="1" applyBorder="1" applyAlignment="1">
      <alignment horizontal="right" vertical="center"/>
    </xf>
    <xf numFmtId="0" fontId="13" fillId="0" borderId="3" xfId="0" applyFont="1" applyBorder="1" applyAlignment="1">
      <alignment horizontal="center" vertical="center"/>
    </xf>
    <xf numFmtId="44" fontId="18" fillId="0" borderId="4" xfId="0" applyNumberFormat="1" applyFont="1" applyBorder="1" applyAlignment="1">
      <alignment vertical="center"/>
    </xf>
    <xf numFmtId="44" fontId="18" fillId="0" borderId="3" xfId="0" applyNumberFormat="1" applyFont="1" applyBorder="1" applyAlignment="1">
      <alignment vertical="center"/>
    </xf>
    <xf numFmtId="0" fontId="18" fillId="0" borderId="11" xfId="0" applyFont="1" applyBorder="1" applyAlignment="1">
      <alignment vertical="center" wrapText="1"/>
    </xf>
    <xf numFmtId="0" fontId="18" fillId="0" borderId="3" xfId="0" applyFont="1" applyBorder="1" applyAlignment="1">
      <alignment horizontal="center" vertical="center"/>
    </xf>
    <xf numFmtId="0" fontId="13" fillId="0" borderId="11" xfId="0" applyFont="1" applyBorder="1" applyAlignment="1">
      <alignment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8" fontId="18" fillId="0" borderId="11" xfId="0" applyNumberFormat="1" applyFont="1" applyBorder="1" applyAlignment="1">
      <alignment vertical="center"/>
    </xf>
    <xf numFmtId="0" fontId="22" fillId="0" borderId="11" xfId="0" applyFont="1" applyBorder="1"/>
    <xf numFmtId="164" fontId="18" fillId="0" borderId="15" xfId="0" applyNumberFormat="1" applyFont="1" applyBorder="1"/>
    <xf numFmtId="0" fontId="13" fillId="0" borderId="4" xfId="0" applyFont="1" applyBorder="1" applyAlignment="1">
      <alignment horizontal="center" vertical="center"/>
    </xf>
    <xf numFmtId="44" fontId="19" fillId="0" borderId="3" xfId="1" applyFont="1" applyFill="1" applyBorder="1" applyAlignment="1" applyProtection="1">
      <alignment horizontal="center" vertical="center"/>
      <protection locked="0"/>
    </xf>
    <xf numFmtId="44" fontId="18" fillId="0" borderId="3" xfId="0" applyNumberFormat="1" applyFont="1" applyBorder="1"/>
    <xf numFmtId="9" fontId="19" fillId="0" borderId="10" xfId="3" applyNumberFormat="1" applyFont="1" applyFill="1" applyBorder="1" applyAlignment="1">
      <alignment vertical="center" wrapText="1"/>
    </xf>
    <xf numFmtId="0" fontId="19" fillId="0" borderId="15" xfId="0" applyFont="1" applyBorder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3" fillId="0" borderId="7" xfId="0" applyFont="1" applyBorder="1" applyAlignment="1">
      <alignment horizontal="center" vertical="center"/>
    </xf>
    <xf numFmtId="0" fontId="19" fillId="0" borderId="11" xfId="0" applyFont="1" applyBorder="1"/>
    <xf numFmtId="0" fontId="13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9" fillId="0" borderId="3" xfId="0" applyFont="1" applyBorder="1" applyAlignment="1">
      <alignment horizontal="left" vertical="center" wrapText="1"/>
    </xf>
    <xf numFmtId="0" fontId="22" fillId="0" borderId="15" xfId="0" applyFont="1" applyBorder="1"/>
    <xf numFmtId="0" fontId="20" fillId="3" borderId="16" xfId="0" applyFont="1" applyFill="1" applyBorder="1" applyAlignment="1">
      <alignment horizontal="right" vertical="center" wrapText="1"/>
    </xf>
    <xf numFmtId="0" fontId="18" fillId="0" borderId="0" xfId="0" applyFont="1"/>
    <xf numFmtId="0" fontId="23" fillId="0" borderId="11" xfId="0" applyFont="1" applyBorder="1" applyAlignment="1">
      <alignment horizontal="center" vertical="center"/>
    </xf>
    <xf numFmtId="164" fontId="23" fillId="0" borderId="0" xfId="0" applyNumberFormat="1" applyFont="1"/>
    <xf numFmtId="0" fontId="18" fillId="0" borderId="11" xfId="0" applyFont="1" applyBorder="1" applyAlignment="1">
      <alignment horizontal="right" vertical="top"/>
    </xf>
    <xf numFmtId="0" fontId="18" fillId="0" borderId="11" xfId="0" applyFont="1" applyBorder="1" applyAlignment="1">
      <alignment vertical="top"/>
    </xf>
    <xf numFmtId="0" fontId="18" fillId="0" borderId="0" xfId="0" applyFont="1" applyAlignment="1">
      <alignment vertical="center" wrapText="1"/>
    </xf>
    <xf numFmtId="164" fontId="18" fillId="0" borderId="0" xfId="0" applyNumberFormat="1" applyFont="1"/>
    <xf numFmtId="0" fontId="22" fillId="0" borderId="12" xfId="0" applyFont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2" fillId="0" borderId="0" xfId="0" applyFont="1"/>
    <xf numFmtId="0" fontId="22" fillId="0" borderId="6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44" fontId="22" fillId="0" borderId="3" xfId="1" applyFont="1" applyBorder="1" applyAlignment="1">
      <alignment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7" xfId="0" applyFont="1" applyBorder="1"/>
    <xf numFmtId="0" fontId="18" fillId="0" borderId="14" xfId="0" applyFont="1" applyBorder="1"/>
    <xf numFmtId="0" fontId="18" fillId="0" borderId="14" xfId="0" applyFont="1" applyBorder="1" applyAlignment="1">
      <alignment vertical="center"/>
    </xf>
    <xf numFmtId="0" fontId="18" fillId="0" borderId="18" xfId="0" applyFont="1" applyBorder="1"/>
    <xf numFmtId="0" fontId="10" fillId="0" borderId="0" xfId="0" applyFont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8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 wrapText="1"/>
    </xf>
    <xf numFmtId="8" fontId="13" fillId="0" borderId="0" xfId="0" applyNumberFormat="1" applyFont="1" applyBorder="1" applyAlignment="1">
      <alignment horizontal="center" vertical="center" wrapText="1"/>
    </xf>
    <xf numFmtId="164" fontId="19" fillId="0" borderId="0" xfId="0" applyNumberFormat="1" applyFont="1" applyBorder="1" applyAlignment="1">
      <alignment horizontal="right"/>
    </xf>
    <xf numFmtId="0" fontId="19" fillId="0" borderId="0" xfId="0" applyFont="1" applyBorder="1"/>
    <xf numFmtId="164" fontId="13" fillId="0" borderId="0" xfId="0" applyNumberFormat="1" applyFont="1" applyBorder="1" applyAlignment="1">
      <alignment horizontal="right" vertical="center"/>
    </xf>
    <xf numFmtId="164" fontId="21" fillId="0" borderId="16" xfId="2" applyNumberFormat="1" applyFont="1" applyFill="1" applyBorder="1" applyAlignment="1">
      <alignment horizontal="center" vertical="center" wrapText="1"/>
    </xf>
    <xf numFmtId="164" fontId="18" fillId="0" borderId="0" xfId="0" applyNumberFormat="1" applyFont="1" applyBorder="1" applyAlignment="1">
      <alignment vertical="center"/>
    </xf>
    <xf numFmtId="9" fontId="13" fillId="0" borderId="0" xfId="0" applyNumberFormat="1" applyFont="1" applyBorder="1" applyAlignment="1">
      <alignment horizontal="right" vertical="center"/>
    </xf>
    <xf numFmtId="0" fontId="19" fillId="0" borderId="0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164" fontId="13" fillId="0" borderId="0" xfId="0" applyNumberFormat="1" applyFont="1" applyBorder="1" applyAlignment="1">
      <alignment horizontal="right" vertical="center" wrapText="1"/>
    </xf>
    <xf numFmtId="0" fontId="13" fillId="0" borderId="0" xfId="0" applyFont="1" applyBorder="1" applyAlignment="1">
      <alignment horizontal="center" vertical="center" wrapText="1"/>
    </xf>
    <xf numFmtId="164" fontId="19" fillId="0" borderId="0" xfId="0" applyNumberFormat="1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164" fontId="22" fillId="0" borderId="0" xfId="0" applyNumberFormat="1" applyFont="1" applyBorder="1"/>
    <xf numFmtId="0" fontId="22" fillId="0" borderId="0" xfId="0" applyFont="1" applyBorder="1"/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164" fontId="23" fillId="0" borderId="15" xfId="0" applyNumberFormat="1" applyFont="1" applyBorder="1"/>
    <xf numFmtId="0" fontId="18" fillId="0" borderId="15" xfId="0" applyFont="1" applyBorder="1" applyAlignment="1">
      <alignment vertical="center" wrapText="1"/>
    </xf>
    <xf numFmtId="0" fontId="18" fillId="0" borderId="0" xfId="0" applyFont="1" applyBorder="1" applyAlignment="1">
      <alignment vertical="top"/>
    </xf>
  </cellXfs>
  <cellStyles count="5">
    <cellStyle name="Euro" xfId="3" xr:uid="{00000000-0005-0000-0000-000000000000}"/>
    <cellStyle name="Moneda" xfId="1" builtinId="4"/>
    <cellStyle name="Normal" xfId="0" builtinId="0"/>
    <cellStyle name="Porcentaje" xfId="4" builtinId="5"/>
    <cellStyle name="Salida" xfId="2" builtinId="2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5"/>
  <sheetViews>
    <sheetView showGridLines="0" tabSelected="1" zoomScale="90" zoomScaleNormal="90" workbookViewId="0">
      <selection sqref="A1:F1"/>
    </sheetView>
  </sheetViews>
  <sheetFormatPr baseColWidth="10" defaultRowHeight="18.75" x14ac:dyDescent="0.4"/>
  <cols>
    <col min="1" max="1" width="42" style="8" customWidth="1"/>
    <col min="2" max="2" width="20.85546875" style="8" customWidth="1"/>
    <col min="3" max="4" width="15.7109375" style="8" customWidth="1"/>
    <col min="5" max="5" width="15.7109375" style="30" customWidth="1"/>
    <col min="6" max="7" width="15.7109375" style="8" customWidth="1"/>
    <col min="8" max="8" width="24.85546875" style="8" bestFit="1" customWidth="1"/>
    <col min="9" max="10" width="15.28515625" style="12" customWidth="1"/>
    <col min="11" max="11" width="16.28515625" style="8" bestFit="1" customWidth="1"/>
    <col min="12" max="12" width="17" style="7" bestFit="1" customWidth="1"/>
    <col min="13" max="16" width="11.42578125" style="8"/>
    <col min="17" max="17" width="16.5703125" style="8" bestFit="1" customWidth="1"/>
    <col min="18" max="18" width="12.7109375" style="8" customWidth="1"/>
    <col min="19" max="16384" width="11.42578125" style="8"/>
  </cols>
  <sheetData>
    <row r="1" spans="1:12" s="4" customFormat="1" ht="125.25" customHeight="1" x14ac:dyDescent="0.45">
      <c r="A1" s="78" t="s">
        <v>42</v>
      </c>
      <c r="B1" s="79"/>
      <c r="C1" s="79"/>
      <c r="D1" s="79"/>
      <c r="E1" s="79"/>
      <c r="F1" s="80"/>
      <c r="G1" s="96"/>
      <c r="H1" s="2"/>
      <c r="I1" s="3"/>
      <c r="J1" s="3"/>
      <c r="L1" s="5"/>
    </row>
    <row r="2" spans="1:12" ht="150" customHeight="1" x14ac:dyDescent="0.4">
      <c r="A2" s="94" t="s">
        <v>54</v>
      </c>
      <c r="B2" s="95"/>
      <c r="C2" s="95"/>
      <c r="D2" s="95"/>
      <c r="E2" s="95"/>
      <c r="F2" s="97"/>
      <c r="G2" s="93"/>
      <c r="H2" s="6"/>
      <c r="I2" s="6"/>
      <c r="J2" s="6"/>
      <c r="K2" s="6"/>
    </row>
    <row r="3" spans="1:12" ht="50.1" customHeight="1" x14ac:dyDescent="0.4">
      <c r="A3" s="34" t="s">
        <v>44</v>
      </c>
      <c r="B3" s="24" t="s">
        <v>55</v>
      </c>
      <c r="C3" s="9" t="s">
        <v>0</v>
      </c>
      <c r="D3" s="9" t="s">
        <v>39</v>
      </c>
      <c r="E3" s="10" t="s">
        <v>14</v>
      </c>
      <c r="F3" s="33"/>
      <c r="G3" s="62"/>
      <c r="H3" s="11"/>
    </row>
    <row r="4" spans="1:12" ht="57" x14ac:dyDescent="0.4">
      <c r="A4" s="35" t="s">
        <v>56</v>
      </c>
      <c r="B4" s="36">
        <v>160</v>
      </c>
      <c r="C4" s="37">
        <v>60</v>
      </c>
      <c r="D4" s="36"/>
      <c r="E4" s="38">
        <f>D4*C4</f>
        <v>0</v>
      </c>
      <c r="F4" s="61" t="str">
        <f>IF(D4&gt;B4,"ERROR TARIFA","")</f>
        <v/>
      </c>
      <c r="G4" s="62"/>
      <c r="H4" s="13"/>
    </row>
    <row r="5" spans="1:12" ht="42.75" x14ac:dyDescent="0.4">
      <c r="A5" s="35" t="s">
        <v>1</v>
      </c>
      <c r="B5" s="36">
        <v>75</v>
      </c>
      <c r="C5" s="37">
        <v>16</v>
      </c>
      <c r="D5" s="36"/>
      <c r="E5" s="39">
        <f>D5*C5</f>
        <v>0</v>
      </c>
      <c r="F5" s="61" t="str">
        <f t="shared" ref="F5:F7" si="0">IF(D5&gt;B5,"ERROR TARIFA","")</f>
        <v/>
      </c>
      <c r="G5" s="62"/>
      <c r="H5" s="13"/>
    </row>
    <row r="6" spans="1:12" ht="42.75" x14ac:dyDescent="0.4">
      <c r="A6" s="35" t="s">
        <v>57</v>
      </c>
      <c r="B6" s="36">
        <v>55</v>
      </c>
      <c r="C6" s="37">
        <v>10</v>
      </c>
      <c r="D6" s="36"/>
      <c r="E6" s="39">
        <f>D6*C6</f>
        <v>0</v>
      </c>
      <c r="F6" s="61" t="str">
        <f t="shared" si="0"/>
        <v/>
      </c>
      <c r="G6" s="62"/>
      <c r="H6" s="13"/>
    </row>
    <row r="7" spans="1:12" ht="32.1" customHeight="1" x14ac:dyDescent="0.4">
      <c r="A7" s="35" t="s">
        <v>58</v>
      </c>
      <c r="B7" s="36">
        <v>55</v>
      </c>
      <c r="C7" s="37">
        <v>10</v>
      </c>
      <c r="D7" s="36"/>
      <c r="E7" s="39">
        <f>D7*C7</f>
        <v>0</v>
      </c>
      <c r="F7" s="61" t="str">
        <f t="shared" si="0"/>
        <v/>
      </c>
      <c r="G7" s="62"/>
      <c r="H7" s="13"/>
    </row>
    <row r="8" spans="1:12" ht="32.1" customHeight="1" x14ac:dyDescent="0.4">
      <c r="A8" s="40"/>
      <c r="B8" s="100"/>
      <c r="C8" s="100"/>
      <c r="D8" s="100"/>
      <c r="E8" s="39">
        <f>SUM(E4:E7)</f>
        <v>0</v>
      </c>
      <c r="F8" s="33"/>
      <c r="G8" s="62"/>
      <c r="H8" s="14"/>
      <c r="K8" s="15"/>
    </row>
    <row r="9" spans="1:12" x14ac:dyDescent="0.4">
      <c r="A9" s="32"/>
      <c r="B9" s="98"/>
      <c r="C9" s="98"/>
      <c r="D9" s="98"/>
      <c r="E9" s="99"/>
      <c r="F9" s="33"/>
      <c r="G9" s="62"/>
    </row>
    <row r="10" spans="1:12" ht="50.1" customHeight="1" x14ac:dyDescent="0.4">
      <c r="A10" s="34" t="s">
        <v>59</v>
      </c>
      <c r="B10" s="24" t="s">
        <v>55</v>
      </c>
      <c r="C10" s="16" t="s">
        <v>0</v>
      </c>
      <c r="D10" s="17" t="s">
        <v>39</v>
      </c>
      <c r="E10" s="18" t="s">
        <v>14</v>
      </c>
      <c r="F10" s="33"/>
      <c r="G10" s="62"/>
    </row>
    <row r="11" spans="1:12" ht="32.1" customHeight="1" x14ac:dyDescent="0.4">
      <c r="A11" s="35" t="s">
        <v>2</v>
      </c>
      <c r="B11" s="36">
        <v>24</v>
      </c>
      <c r="C11" s="37">
        <v>10</v>
      </c>
      <c r="D11" s="36"/>
      <c r="E11" s="39">
        <f t="shared" ref="E11:E17" si="1">D11*C11</f>
        <v>0</v>
      </c>
      <c r="F11" s="61" t="str">
        <f>IF(D11&gt;B11,"ERROR TARIFA","")</f>
        <v/>
      </c>
      <c r="G11" s="62"/>
    </row>
    <row r="12" spans="1:12" ht="32.1" customHeight="1" x14ac:dyDescent="0.4">
      <c r="A12" s="35" t="s">
        <v>3</v>
      </c>
      <c r="B12" s="36">
        <v>65</v>
      </c>
      <c r="C12" s="37">
        <v>4</v>
      </c>
      <c r="D12" s="36"/>
      <c r="E12" s="39">
        <f t="shared" si="1"/>
        <v>0</v>
      </c>
      <c r="F12" s="61" t="str">
        <f>IF(D12&gt;B12,"ERROR TARIFA","")</f>
        <v/>
      </c>
      <c r="G12" s="62"/>
    </row>
    <row r="13" spans="1:12" ht="32.1" customHeight="1" x14ac:dyDescent="0.4">
      <c r="A13" s="35" t="s">
        <v>4</v>
      </c>
      <c r="B13" s="36">
        <v>155</v>
      </c>
      <c r="C13" s="37">
        <v>6</v>
      </c>
      <c r="D13" s="36"/>
      <c r="E13" s="39">
        <f t="shared" si="1"/>
        <v>0</v>
      </c>
      <c r="F13" s="61" t="str">
        <f t="shared" ref="F13:F15" si="2">IF(D13&gt;B13,"ERROR TARIFA","")</f>
        <v/>
      </c>
      <c r="G13" s="62"/>
    </row>
    <row r="14" spans="1:12" ht="32.1" customHeight="1" x14ac:dyDescent="0.4">
      <c r="A14" s="35" t="s">
        <v>5</v>
      </c>
      <c r="B14" s="36">
        <v>230</v>
      </c>
      <c r="C14" s="37">
        <v>6</v>
      </c>
      <c r="D14" s="36"/>
      <c r="E14" s="39">
        <f t="shared" si="1"/>
        <v>0</v>
      </c>
      <c r="F14" s="61" t="str">
        <f>IF(D14&gt;B14,"ERROR TARIFA","")</f>
        <v/>
      </c>
      <c r="G14" s="62"/>
    </row>
    <row r="15" spans="1:12" ht="32.1" customHeight="1" x14ac:dyDescent="0.4">
      <c r="A15" s="35" t="s">
        <v>6</v>
      </c>
      <c r="B15" s="36">
        <v>125</v>
      </c>
      <c r="C15" s="41">
        <v>3</v>
      </c>
      <c r="D15" s="36"/>
      <c r="E15" s="39">
        <f t="shared" si="1"/>
        <v>0</v>
      </c>
      <c r="F15" s="61" t="str">
        <f t="shared" si="2"/>
        <v/>
      </c>
      <c r="G15" s="62"/>
    </row>
    <row r="16" spans="1:12" ht="32.1" customHeight="1" x14ac:dyDescent="0.4">
      <c r="A16" s="35" t="s">
        <v>7</v>
      </c>
      <c r="B16" s="36">
        <v>30</v>
      </c>
      <c r="C16" s="41">
        <v>3</v>
      </c>
      <c r="D16" s="36"/>
      <c r="E16" s="39">
        <f t="shared" si="1"/>
        <v>0</v>
      </c>
      <c r="F16" s="61" t="str">
        <f>IF(D16&gt;B16,"ERROR TARIFA","")</f>
        <v/>
      </c>
      <c r="G16" s="62"/>
    </row>
    <row r="17" spans="1:11" ht="32.1" customHeight="1" x14ac:dyDescent="0.4">
      <c r="A17" s="35" t="s">
        <v>8</v>
      </c>
      <c r="B17" s="36">
        <v>105</v>
      </c>
      <c r="C17" s="41">
        <v>1</v>
      </c>
      <c r="D17" s="36"/>
      <c r="E17" s="39">
        <f t="shared" si="1"/>
        <v>0</v>
      </c>
      <c r="F17" s="61" t="str">
        <f>IF(D17&gt;B17,"ERROR TARIFA","")</f>
        <v/>
      </c>
      <c r="G17" s="62"/>
    </row>
    <row r="18" spans="1:11" ht="32.1" customHeight="1" x14ac:dyDescent="0.4">
      <c r="A18" s="42"/>
      <c r="B18" s="99"/>
      <c r="C18" s="99"/>
      <c r="D18" s="99"/>
      <c r="E18" s="39">
        <f>SUM(E11:E17)</f>
        <v>0</v>
      </c>
      <c r="F18" s="33"/>
      <c r="G18" s="62"/>
      <c r="H18" s="14"/>
      <c r="K18" s="15"/>
    </row>
    <row r="19" spans="1:11" x14ac:dyDescent="0.4">
      <c r="A19" s="32"/>
      <c r="B19" s="98"/>
      <c r="C19" s="98"/>
      <c r="D19" s="98"/>
      <c r="E19" s="99"/>
      <c r="F19" s="33"/>
      <c r="G19" s="62"/>
    </row>
    <row r="20" spans="1:11" ht="50.1" customHeight="1" x14ac:dyDescent="0.4">
      <c r="A20" s="34" t="s">
        <v>9</v>
      </c>
      <c r="B20" s="24" t="s">
        <v>55</v>
      </c>
      <c r="C20" s="19" t="s">
        <v>10</v>
      </c>
      <c r="D20" s="19" t="s">
        <v>39</v>
      </c>
      <c r="E20" s="19" t="s">
        <v>14</v>
      </c>
      <c r="F20" s="33"/>
      <c r="G20" s="62"/>
    </row>
    <row r="21" spans="1:11" ht="54" customHeight="1" x14ac:dyDescent="0.4">
      <c r="A21" s="43" t="s">
        <v>11</v>
      </c>
      <c r="B21" s="36">
        <v>240</v>
      </c>
      <c r="C21" s="44">
        <v>15</v>
      </c>
      <c r="D21" s="36"/>
      <c r="E21" s="39">
        <f t="shared" ref="E21:E22" si="3">D21*C21</f>
        <v>0</v>
      </c>
      <c r="F21" s="61" t="str">
        <f>IF(D21&gt;B21,"ERROR TARIFA","")</f>
        <v/>
      </c>
      <c r="G21" s="62"/>
      <c r="H21" s="20"/>
    </row>
    <row r="22" spans="1:11" ht="50.25" customHeight="1" x14ac:dyDescent="0.4">
      <c r="A22" s="35" t="s">
        <v>12</v>
      </c>
      <c r="B22" s="36">
        <v>600</v>
      </c>
      <c r="C22" s="37">
        <v>1</v>
      </c>
      <c r="D22" s="36"/>
      <c r="E22" s="39">
        <f t="shared" si="3"/>
        <v>0</v>
      </c>
      <c r="F22" s="61" t="str">
        <f>IF(D22&gt;B22,"ERROR TARIFA","")</f>
        <v/>
      </c>
      <c r="G22" s="62"/>
      <c r="H22" s="20"/>
    </row>
    <row r="23" spans="1:11" ht="32.1" customHeight="1" x14ac:dyDescent="0.4">
      <c r="A23" s="45"/>
      <c r="B23" s="98"/>
      <c r="C23" s="98"/>
      <c r="D23" s="101"/>
      <c r="E23" s="39">
        <f>SUM(E21:E22)</f>
        <v>0</v>
      </c>
      <c r="F23" s="33"/>
      <c r="G23" s="62"/>
    </row>
    <row r="24" spans="1:11" x14ac:dyDescent="0.4">
      <c r="A24" s="46"/>
      <c r="B24" s="102"/>
      <c r="C24" s="103"/>
      <c r="D24" s="104"/>
      <c r="E24" s="99"/>
      <c r="F24" s="47"/>
      <c r="G24" s="68"/>
    </row>
    <row r="25" spans="1:11" ht="50.1" customHeight="1" x14ac:dyDescent="0.4">
      <c r="A25" s="34" t="s">
        <v>60</v>
      </c>
      <c r="B25" s="24" t="s">
        <v>55</v>
      </c>
      <c r="C25" s="18" t="s">
        <v>13</v>
      </c>
      <c r="D25" s="21" t="s">
        <v>39</v>
      </c>
      <c r="E25" s="17" t="s">
        <v>14</v>
      </c>
      <c r="F25" s="105"/>
      <c r="G25" s="62"/>
    </row>
    <row r="26" spans="1:11" ht="32.1" customHeight="1" x14ac:dyDescent="0.4">
      <c r="A26" s="48" t="s">
        <v>45</v>
      </c>
      <c r="B26" s="49">
        <v>200</v>
      </c>
      <c r="C26" s="44">
        <v>3</v>
      </c>
      <c r="D26" s="49"/>
      <c r="E26" s="50">
        <f t="shared" ref="E26:E34" si="4">C26*D26</f>
        <v>0</v>
      </c>
      <c r="F26" s="61" t="str">
        <f>IF(D26&gt;B26,"ERROR TARIFA","")</f>
        <v/>
      </c>
      <c r="G26" s="62"/>
      <c r="K26" s="20"/>
    </row>
    <row r="27" spans="1:11" ht="32.1" customHeight="1" x14ac:dyDescent="0.4">
      <c r="A27" s="48" t="s">
        <v>46</v>
      </c>
      <c r="B27" s="49">
        <v>220</v>
      </c>
      <c r="C27" s="37">
        <v>2</v>
      </c>
      <c r="D27" s="49"/>
      <c r="E27" s="50">
        <f t="shared" si="4"/>
        <v>0</v>
      </c>
      <c r="F27" s="61" t="str">
        <f>IF(D27&gt;B27,"ERROR TARIFA","")</f>
        <v/>
      </c>
      <c r="G27" s="62"/>
      <c r="K27" s="20"/>
    </row>
    <row r="28" spans="1:11" ht="32.1" customHeight="1" x14ac:dyDescent="0.4">
      <c r="A28" s="48" t="s">
        <v>47</v>
      </c>
      <c r="B28" s="49">
        <v>310</v>
      </c>
      <c r="C28" s="44">
        <v>1</v>
      </c>
      <c r="D28" s="49"/>
      <c r="E28" s="50">
        <f t="shared" si="4"/>
        <v>0</v>
      </c>
      <c r="F28" s="61" t="str">
        <f>IF(D28&gt;B28,"ERROR TARIFA","")</f>
        <v/>
      </c>
      <c r="G28" s="62"/>
      <c r="K28" s="20"/>
    </row>
    <row r="29" spans="1:11" ht="32.1" customHeight="1" x14ac:dyDescent="0.4">
      <c r="A29" s="48" t="s">
        <v>48</v>
      </c>
      <c r="B29" s="49">
        <v>400</v>
      </c>
      <c r="C29" s="37">
        <v>1</v>
      </c>
      <c r="D29" s="49"/>
      <c r="E29" s="50">
        <f t="shared" si="4"/>
        <v>0</v>
      </c>
      <c r="F29" s="61" t="str">
        <f t="shared" ref="F29:F32" si="5">IF(D29&gt;B29,"ERROR TARIFA","")</f>
        <v/>
      </c>
      <c r="G29" s="62"/>
      <c r="K29" s="20"/>
    </row>
    <row r="30" spans="1:11" ht="32.1" customHeight="1" x14ac:dyDescent="0.4">
      <c r="A30" s="48" t="s">
        <v>49</v>
      </c>
      <c r="B30" s="49">
        <v>500</v>
      </c>
      <c r="C30" s="44">
        <v>0</v>
      </c>
      <c r="D30" s="49"/>
      <c r="E30" s="50">
        <f t="shared" si="4"/>
        <v>0</v>
      </c>
      <c r="F30" s="61" t="str">
        <f>IF(D30&gt;B30,"ERROR TARIFA","")</f>
        <v/>
      </c>
      <c r="G30" s="62"/>
      <c r="K30" s="20"/>
    </row>
    <row r="31" spans="1:11" ht="32.1" customHeight="1" x14ac:dyDescent="0.4">
      <c r="A31" s="48" t="s">
        <v>50</v>
      </c>
      <c r="B31" s="49">
        <v>760</v>
      </c>
      <c r="C31" s="37">
        <v>0</v>
      </c>
      <c r="D31" s="49"/>
      <c r="E31" s="50">
        <f t="shared" si="4"/>
        <v>0</v>
      </c>
      <c r="F31" s="61" t="str">
        <f>IF(D31&gt;B31,"ERROR TARIFA","")</f>
        <v/>
      </c>
      <c r="G31" s="62"/>
      <c r="K31" s="20"/>
    </row>
    <row r="32" spans="1:11" ht="32.1" customHeight="1" x14ac:dyDescent="0.4">
      <c r="A32" s="48" t="s">
        <v>51</v>
      </c>
      <c r="B32" s="49">
        <v>850</v>
      </c>
      <c r="C32" s="44">
        <v>0</v>
      </c>
      <c r="D32" s="49"/>
      <c r="E32" s="50">
        <f t="shared" si="4"/>
        <v>0</v>
      </c>
      <c r="F32" s="61" t="str">
        <f t="shared" si="5"/>
        <v/>
      </c>
      <c r="G32" s="62"/>
      <c r="K32" s="20"/>
    </row>
    <row r="33" spans="1:11" ht="32.1" customHeight="1" x14ac:dyDescent="0.4">
      <c r="A33" s="48" t="s">
        <v>52</v>
      </c>
      <c r="B33" s="49">
        <v>1100</v>
      </c>
      <c r="C33" s="37">
        <v>0</v>
      </c>
      <c r="D33" s="49"/>
      <c r="E33" s="50">
        <f t="shared" si="4"/>
        <v>0</v>
      </c>
      <c r="F33" s="61" t="str">
        <f>IF(D33&gt;B33,"ERROR TARIFA","")</f>
        <v/>
      </c>
      <c r="G33" s="62"/>
      <c r="K33" s="20"/>
    </row>
    <row r="34" spans="1:11" ht="32.1" customHeight="1" x14ac:dyDescent="0.4">
      <c r="A34" s="48" t="s">
        <v>53</v>
      </c>
      <c r="B34" s="49">
        <v>1500</v>
      </c>
      <c r="C34" s="44">
        <v>0</v>
      </c>
      <c r="D34" s="49"/>
      <c r="E34" s="50">
        <f t="shared" si="4"/>
        <v>0</v>
      </c>
      <c r="F34" s="61" t="str">
        <f>IF(D34&gt;B34,"ERROR TARIFA","")</f>
        <v/>
      </c>
      <c r="G34" s="62"/>
      <c r="K34" s="20"/>
    </row>
    <row r="35" spans="1:11" ht="32.1" customHeight="1" x14ac:dyDescent="0.4">
      <c r="A35" s="69"/>
      <c r="B35" s="51"/>
      <c r="C35" s="51"/>
      <c r="D35" s="106"/>
      <c r="E35" s="50">
        <f>SUM(E26:E34)</f>
        <v>0</v>
      </c>
      <c r="F35" s="33"/>
      <c r="G35" s="62"/>
      <c r="H35" s="15"/>
    </row>
    <row r="36" spans="1:11" x14ac:dyDescent="0.4">
      <c r="A36" s="32"/>
      <c r="B36" s="107">
        <v>0.3</v>
      </c>
      <c r="C36" s="98"/>
      <c r="D36" s="98"/>
      <c r="E36" s="99"/>
      <c r="F36" s="33"/>
      <c r="G36" s="62"/>
    </row>
    <row r="37" spans="1:11" ht="32.1" customHeight="1" x14ac:dyDescent="0.4">
      <c r="A37" s="34" t="s">
        <v>61</v>
      </c>
      <c r="B37" s="24" t="s">
        <v>55</v>
      </c>
      <c r="C37" s="18" t="s">
        <v>13</v>
      </c>
      <c r="D37" s="21" t="s">
        <v>39</v>
      </c>
      <c r="E37" s="9" t="s">
        <v>14</v>
      </c>
      <c r="F37" s="33"/>
      <c r="G37" s="62"/>
    </row>
    <row r="38" spans="1:11" ht="32.1" customHeight="1" x14ac:dyDescent="0.4">
      <c r="A38" s="48" t="s">
        <v>45</v>
      </c>
      <c r="B38" s="49">
        <v>60</v>
      </c>
      <c r="C38" s="44">
        <v>3</v>
      </c>
      <c r="D38" s="49"/>
      <c r="E38" s="50">
        <f t="shared" ref="E38:E46" si="6">C38*D38</f>
        <v>0</v>
      </c>
      <c r="F38" s="61" t="str">
        <f>IF(D38&gt;B38,"ERROR TARIFA","")</f>
        <v/>
      </c>
      <c r="G38" s="62"/>
    </row>
    <row r="39" spans="1:11" ht="32.1" customHeight="1" x14ac:dyDescent="0.4">
      <c r="A39" s="48" t="s">
        <v>46</v>
      </c>
      <c r="B39" s="49">
        <v>66</v>
      </c>
      <c r="C39" s="37">
        <v>1</v>
      </c>
      <c r="D39" s="49"/>
      <c r="E39" s="50">
        <f t="shared" si="6"/>
        <v>0</v>
      </c>
      <c r="F39" s="61" t="str">
        <f>IF(D39&gt;B39,"ERROR TARIFA","")</f>
        <v/>
      </c>
      <c r="G39" s="62"/>
    </row>
    <row r="40" spans="1:11" ht="32.1" customHeight="1" x14ac:dyDescent="0.4">
      <c r="A40" s="48" t="s">
        <v>47</v>
      </c>
      <c r="B40" s="49">
        <v>93</v>
      </c>
      <c r="C40" s="44">
        <v>1</v>
      </c>
      <c r="D40" s="49"/>
      <c r="E40" s="50">
        <f t="shared" si="6"/>
        <v>0</v>
      </c>
      <c r="F40" s="61" t="str">
        <f>IF(D40&gt;B40,"ERROR TARIFA","")</f>
        <v/>
      </c>
      <c r="G40" s="62"/>
    </row>
    <row r="41" spans="1:11" ht="32.1" customHeight="1" x14ac:dyDescent="0.4">
      <c r="A41" s="48" t="s">
        <v>48</v>
      </c>
      <c r="B41" s="49">
        <v>120</v>
      </c>
      <c r="C41" s="37">
        <v>1</v>
      </c>
      <c r="D41" s="49"/>
      <c r="E41" s="50">
        <f t="shared" si="6"/>
        <v>0</v>
      </c>
      <c r="F41" s="61" t="str">
        <f t="shared" ref="F41:F44" si="7">IF(D41&gt;B41,"ERROR TARIFA","")</f>
        <v/>
      </c>
      <c r="G41" s="62"/>
      <c r="H41" s="23"/>
    </row>
    <row r="42" spans="1:11" ht="32.1" customHeight="1" x14ac:dyDescent="0.4">
      <c r="A42" s="48" t="s">
        <v>49</v>
      </c>
      <c r="B42" s="49">
        <v>150</v>
      </c>
      <c r="C42" s="44">
        <v>0</v>
      </c>
      <c r="D42" s="49"/>
      <c r="E42" s="50">
        <f t="shared" si="6"/>
        <v>0</v>
      </c>
      <c r="F42" s="61" t="str">
        <f>IF(D42&gt;B42,"ERROR TARIFA","")</f>
        <v/>
      </c>
      <c r="G42" s="62"/>
    </row>
    <row r="43" spans="1:11" ht="32.1" customHeight="1" x14ac:dyDescent="0.4">
      <c r="A43" s="48" t="s">
        <v>50</v>
      </c>
      <c r="B43" s="49">
        <v>228</v>
      </c>
      <c r="C43" s="37">
        <v>0</v>
      </c>
      <c r="D43" s="49"/>
      <c r="E43" s="50">
        <f t="shared" si="6"/>
        <v>0</v>
      </c>
      <c r="F43" s="61" t="str">
        <f>IF(D43&gt;B43,"ERROR TARIFA","")</f>
        <v/>
      </c>
      <c r="G43" s="62"/>
    </row>
    <row r="44" spans="1:11" ht="32.1" customHeight="1" x14ac:dyDescent="0.4">
      <c r="A44" s="48" t="s">
        <v>51</v>
      </c>
      <c r="B44" s="49">
        <v>255</v>
      </c>
      <c r="C44" s="44">
        <v>0</v>
      </c>
      <c r="D44" s="49"/>
      <c r="E44" s="50">
        <f t="shared" si="6"/>
        <v>0</v>
      </c>
      <c r="F44" s="61" t="str">
        <f t="shared" si="7"/>
        <v/>
      </c>
      <c r="G44" s="62"/>
      <c r="H44" s="20"/>
    </row>
    <row r="45" spans="1:11" ht="32.1" customHeight="1" x14ac:dyDescent="0.4">
      <c r="A45" s="48" t="s">
        <v>52</v>
      </c>
      <c r="B45" s="49">
        <v>330</v>
      </c>
      <c r="C45" s="37">
        <v>0</v>
      </c>
      <c r="D45" s="49"/>
      <c r="E45" s="50">
        <f t="shared" si="6"/>
        <v>0</v>
      </c>
      <c r="F45" s="61" t="str">
        <f>IF(D45&gt;B45,"ERROR TARIFA","")</f>
        <v/>
      </c>
      <c r="G45" s="62"/>
      <c r="H45" s="20"/>
    </row>
    <row r="46" spans="1:11" ht="32.1" customHeight="1" x14ac:dyDescent="0.4">
      <c r="A46" s="48" t="s">
        <v>53</v>
      </c>
      <c r="B46" s="49">
        <v>450</v>
      </c>
      <c r="C46" s="44">
        <v>0</v>
      </c>
      <c r="D46" s="49"/>
      <c r="E46" s="50">
        <f t="shared" si="6"/>
        <v>0</v>
      </c>
      <c r="F46" s="61" t="str">
        <f>IF(D46&gt;B46,"ERROR TARIFA","")</f>
        <v/>
      </c>
      <c r="G46" s="62"/>
      <c r="H46" s="20"/>
    </row>
    <row r="47" spans="1:11" ht="32.1" customHeight="1" x14ac:dyDescent="0.4">
      <c r="A47" s="69"/>
      <c r="B47" s="51"/>
      <c r="C47" s="51"/>
      <c r="D47" s="106"/>
      <c r="E47" s="50">
        <f>SUM(E38:E46)</f>
        <v>0</v>
      </c>
      <c r="F47" s="33"/>
      <c r="G47" s="62"/>
      <c r="H47" s="20"/>
    </row>
    <row r="48" spans="1:11" ht="32.1" customHeight="1" x14ac:dyDescent="0.4">
      <c r="A48" s="75" t="s">
        <v>15</v>
      </c>
      <c r="B48" s="108"/>
      <c r="C48" s="108"/>
      <c r="D48" s="108"/>
      <c r="E48" s="108"/>
      <c r="F48" s="109"/>
      <c r="G48" s="53"/>
      <c r="H48" s="20"/>
    </row>
    <row r="49" spans="1:18" ht="39.75" customHeight="1" x14ac:dyDescent="0.4">
      <c r="A49" s="75" t="s">
        <v>16</v>
      </c>
      <c r="B49" s="108"/>
      <c r="C49" s="108"/>
      <c r="D49" s="108"/>
      <c r="E49" s="108"/>
      <c r="F49" s="52"/>
      <c r="G49" s="70"/>
      <c r="H49" s="20"/>
    </row>
    <row r="50" spans="1:18" ht="32.1" customHeight="1" x14ac:dyDescent="0.4">
      <c r="A50" s="46"/>
      <c r="B50" s="110"/>
      <c r="C50" s="111"/>
      <c r="D50" s="112"/>
      <c r="E50" s="99"/>
      <c r="F50" s="33"/>
      <c r="G50" s="62"/>
    </row>
    <row r="51" spans="1:18" ht="32.1" customHeight="1" x14ac:dyDescent="0.4">
      <c r="A51" s="34" t="s">
        <v>17</v>
      </c>
      <c r="B51" s="24" t="s">
        <v>55</v>
      </c>
      <c r="C51" s="16" t="s">
        <v>13</v>
      </c>
      <c r="D51" s="17" t="s">
        <v>39</v>
      </c>
      <c r="E51" s="21" t="s">
        <v>14</v>
      </c>
      <c r="F51" s="33"/>
      <c r="G51" s="62"/>
    </row>
    <row r="52" spans="1:18" ht="32.1" customHeight="1" x14ac:dyDescent="0.4">
      <c r="A52" s="48" t="s">
        <v>45</v>
      </c>
      <c r="B52" s="49">
        <v>160</v>
      </c>
      <c r="C52" s="54">
        <v>3</v>
      </c>
      <c r="D52" s="49"/>
      <c r="E52" s="39">
        <f>C52*D52</f>
        <v>0</v>
      </c>
      <c r="F52" s="61" t="str">
        <f>IF(D52&gt;B52,"ERROR TARIFA","")</f>
        <v/>
      </c>
      <c r="G52" s="62"/>
    </row>
    <row r="53" spans="1:18" ht="32.1" customHeight="1" x14ac:dyDescent="0.4">
      <c r="A53" s="48" t="s">
        <v>46</v>
      </c>
      <c r="B53" s="49">
        <v>160</v>
      </c>
      <c r="C53" s="54">
        <v>1</v>
      </c>
      <c r="D53" s="49"/>
      <c r="E53" s="39">
        <f>C53*D53</f>
        <v>0</v>
      </c>
      <c r="F53" s="61" t="str">
        <f>IF(D53&gt;B53,"ERROR TARIFA","")</f>
        <v/>
      </c>
      <c r="G53" s="62"/>
    </row>
    <row r="54" spans="1:18" ht="32.1" customHeight="1" x14ac:dyDescent="0.4">
      <c r="A54" s="48" t="s">
        <v>47</v>
      </c>
      <c r="B54" s="49">
        <v>180</v>
      </c>
      <c r="C54" s="54">
        <v>1</v>
      </c>
      <c r="D54" s="49"/>
      <c r="E54" s="39">
        <f t="shared" ref="E54" si="8">C54*D54</f>
        <v>0</v>
      </c>
      <c r="F54" s="61" t="str">
        <f t="shared" ref="F54:F60" si="9">IF(D54&gt;B54,"ERROR TARIFA","")</f>
        <v/>
      </c>
      <c r="G54" s="62"/>
      <c r="K54" s="25"/>
      <c r="Q54" s="26"/>
      <c r="R54" s="26"/>
    </row>
    <row r="55" spans="1:18" ht="32.1" customHeight="1" x14ac:dyDescent="0.4">
      <c r="A55" s="48" t="s">
        <v>48</v>
      </c>
      <c r="B55" s="49">
        <v>250</v>
      </c>
      <c r="C55" s="54">
        <v>1</v>
      </c>
      <c r="D55" s="49"/>
      <c r="E55" s="39">
        <f t="shared" ref="E55:E60" si="10">C55*D55</f>
        <v>0</v>
      </c>
      <c r="F55" s="61" t="str">
        <f>IF(D55&gt;B55,"ERROR TARIFA","")</f>
        <v/>
      </c>
      <c r="G55" s="62"/>
      <c r="K55" s="27"/>
      <c r="L55" s="28"/>
      <c r="M55" s="28"/>
      <c r="N55" s="28"/>
      <c r="Q55" s="27"/>
      <c r="R55" s="27"/>
    </row>
    <row r="56" spans="1:18" ht="32.1" customHeight="1" x14ac:dyDescent="0.4">
      <c r="A56" s="48" t="s">
        <v>49</v>
      </c>
      <c r="B56" s="49">
        <v>300</v>
      </c>
      <c r="C56" s="54">
        <v>0</v>
      </c>
      <c r="D56" s="49"/>
      <c r="E56" s="39">
        <f t="shared" si="10"/>
        <v>0</v>
      </c>
      <c r="F56" s="61" t="str">
        <f t="shared" si="9"/>
        <v/>
      </c>
      <c r="G56" s="62"/>
      <c r="K56" s="27"/>
      <c r="L56" s="28"/>
      <c r="M56" s="28"/>
      <c r="N56" s="28"/>
      <c r="Q56" s="27"/>
      <c r="R56" s="27"/>
    </row>
    <row r="57" spans="1:18" ht="32.1" customHeight="1" x14ac:dyDescent="0.4">
      <c r="A57" s="48" t="s">
        <v>50</v>
      </c>
      <c r="B57" s="49">
        <v>350</v>
      </c>
      <c r="C57" s="54">
        <v>0</v>
      </c>
      <c r="D57" s="49"/>
      <c r="E57" s="39">
        <f t="shared" si="10"/>
        <v>0</v>
      </c>
      <c r="F57" s="61" t="str">
        <f>IF(D57&gt;B57,"ERROR TARIFA","")</f>
        <v/>
      </c>
      <c r="G57" s="62"/>
      <c r="K57" s="27"/>
      <c r="L57" s="28"/>
      <c r="M57" s="28"/>
      <c r="N57" s="28"/>
      <c r="Q57" s="27"/>
      <c r="R57" s="27"/>
    </row>
    <row r="58" spans="1:18" ht="32.1" customHeight="1" x14ac:dyDescent="0.4">
      <c r="A58" s="48" t="s">
        <v>51</v>
      </c>
      <c r="B58" s="49">
        <v>400</v>
      </c>
      <c r="C58" s="54">
        <v>0</v>
      </c>
      <c r="D58" s="49"/>
      <c r="E58" s="39">
        <f t="shared" si="10"/>
        <v>0</v>
      </c>
      <c r="F58" s="61" t="str">
        <f t="shared" si="9"/>
        <v/>
      </c>
      <c r="G58" s="62"/>
      <c r="K58" s="27"/>
      <c r="L58" s="28"/>
      <c r="M58" s="28"/>
      <c r="N58" s="28"/>
      <c r="Q58" s="27"/>
      <c r="R58" s="27"/>
    </row>
    <row r="59" spans="1:18" ht="32.1" customHeight="1" x14ac:dyDescent="0.4">
      <c r="A59" s="48" t="s">
        <v>52</v>
      </c>
      <c r="B59" s="49">
        <v>500</v>
      </c>
      <c r="C59" s="54">
        <v>0</v>
      </c>
      <c r="D59" s="49"/>
      <c r="E59" s="39">
        <f t="shared" si="10"/>
        <v>0</v>
      </c>
      <c r="F59" s="61" t="str">
        <f>IF(D59&gt;B59,"ERROR TARIFA","")</f>
        <v/>
      </c>
      <c r="G59" s="62"/>
      <c r="K59" s="27"/>
      <c r="L59" s="28"/>
      <c r="M59" s="28"/>
      <c r="N59" s="28"/>
      <c r="Q59" s="27"/>
      <c r="R59" s="27"/>
    </row>
    <row r="60" spans="1:18" ht="32.1" customHeight="1" x14ac:dyDescent="0.4">
      <c r="A60" s="48" t="s">
        <v>53</v>
      </c>
      <c r="B60" s="49">
        <v>550</v>
      </c>
      <c r="C60" s="54">
        <v>0</v>
      </c>
      <c r="D60" s="49"/>
      <c r="E60" s="39">
        <f t="shared" si="10"/>
        <v>0</v>
      </c>
      <c r="F60" s="61" t="str">
        <f t="shared" si="9"/>
        <v/>
      </c>
      <c r="G60" s="62"/>
      <c r="K60" s="27"/>
      <c r="L60" s="28"/>
      <c r="M60" s="28"/>
      <c r="N60" s="28"/>
      <c r="Q60" s="27"/>
      <c r="R60" s="27"/>
    </row>
    <row r="61" spans="1:18" ht="32.1" customHeight="1" x14ac:dyDescent="0.4">
      <c r="A61" s="55"/>
      <c r="B61" s="102"/>
      <c r="C61" s="113"/>
      <c r="D61" s="104"/>
      <c r="E61" s="39">
        <f>SUM(E52:E60)</f>
        <v>0</v>
      </c>
      <c r="F61" s="33"/>
      <c r="G61" s="62"/>
      <c r="K61" s="27"/>
      <c r="L61" s="28"/>
      <c r="M61" s="28"/>
      <c r="N61" s="28"/>
      <c r="Q61" s="27"/>
      <c r="R61" s="27"/>
    </row>
    <row r="62" spans="1:18" ht="32.1" customHeight="1" x14ac:dyDescent="0.4">
      <c r="A62" s="75" t="s">
        <v>15</v>
      </c>
      <c r="B62" s="108"/>
      <c r="C62" s="108"/>
      <c r="D62" s="108"/>
      <c r="E62" s="108"/>
      <c r="F62" s="109"/>
      <c r="G62" s="53"/>
      <c r="K62" s="27"/>
      <c r="L62" s="28"/>
      <c r="M62" s="28"/>
      <c r="N62" s="28"/>
      <c r="Q62" s="27"/>
      <c r="R62" s="27"/>
    </row>
    <row r="63" spans="1:18" ht="32.1" customHeight="1" x14ac:dyDescent="0.4">
      <c r="A63" s="34" t="s">
        <v>62</v>
      </c>
      <c r="B63" s="24" t="s">
        <v>55</v>
      </c>
      <c r="C63" s="16" t="s">
        <v>13</v>
      </c>
      <c r="D63" s="17" t="s">
        <v>39</v>
      </c>
      <c r="E63" s="21" t="s">
        <v>14</v>
      </c>
      <c r="F63" s="33"/>
      <c r="G63" s="62"/>
    </row>
    <row r="64" spans="1:18" ht="32.1" customHeight="1" x14ac:dyDescent="0.4">
      <c r="A64" s="48" t="s">
        <v>45</v>
      </c>
      <c r="B64" s="49">
        <v>280</v>
      </c>
      <c r="C64" s="56">
        <v>3</v>
      </c>
      <c r="D64" s="49"/>
      <c r="E64" s="36">
        <f t="shared" ref="E64:E75" si="11">C64*D64</f>
        <v>0</v>
      </c>
      <c r="F64" s="61" t="str">
        <f t="shared" ref="F64:F75" si="12">IF(D64&gt;B64,"ERROR TARIFA","")</f>
        <v/>
      </c>
      <c r="G64" s="62"/>
    </row>
    <row r="65" spans="1:7" ht="32.1" customHeight="1" x14ac:dyDescent="0.4">
      <c r="A65" s="48" t="s">
        <v>46</v>
      </c>
      <c r="B65" s="49">
        <v>400</v>
      </c>
      <c r="C65" s="56">
        <v>1</v>
      </c>
      <c r="D65" s="49"/>
      <c r="E65" s="36">
        <f t="shared" si="11"/>
        <v>0</v>
      </c>
      <c r="F65" s="61" t="str">
        <f t="shared" si="12"/>
        <v/>
      </c>
      <c r="G65" s="62"/>
    </row>
    <row r="66" spans="1:7" ht="32.1" customHeight="1" x14ac:dyDescent="0.4">
      <c r="A66" s="48" t="s">
        <v>47</v>
      </c>
      <c r="B66" s="49">
        <v>717</v>
      </c>
      <c r="C66" s="56">
        <v>1</v>
      </c>
      <c r="D66" s="49"/>
      <c r="E66" s="36">
        <f t="shared" si="11"/>
        <v>0</v>
      </c>
      <c r="F66" s="61" t="str">
        <f t="shared" si="12"/>
        <v/>
      </c>
      <c r="G66" s="62"/>
    </row>
    <row r="67" spans="1:7" ht="32.1" customHeight="1" x14ac:dyDescent="0.4">
      <c r="A67" s="48" t="s">
        <v>48</v>
      </c>
      <c r="B67" s="49">
        <v>930</v>
      </c>
      <c r="C67" s="56">
        <v>1</v>
      </c>
      <c r="D67" s="49"/>
      <c r="E67" s="36">
        <f t="shared" si="11"/>
        <v>0</v>
      </c>
      <c r="F67" s="61" t="str">
        <f t="shared" si="12"/>
        <v/>
      </c>
      <c r="G67" s="62"/>
    </row>
    <row r="68" spans="1:7" ht="32.1" customHeight="1" x14ac:dyDescent="0.4">
      <c r="A68" s="48" t="s">
        <v>49</v>
      </c>
      <c r="B68" s="49">
        <v>1250</v>
      </c>
      <c r="C68" s="56">
        <v>0</v>
      </c>
      <c r="D68" s="49"/>
      <c r="E68" s="36">
        <f t="shared" si="11"/>
        <v>0</v>
      </c>
      <c r="F68" s="61" t="str">
        <f t="shared" si="12"/>
        <v/>
      </c>
      <c r="G68" s="62"/>
    </row>
    <row r="69" spans="1:7" ht="32.1" customHeight="1" x14ac:dyDescent="0.4">
      <c r="A69" s="48" t="s">
        <v>50</v>
      </c>
      <c r="B69" s="49">
        <v>1462</v>
      </c>
      <c r="C69" s="56">
        <v>0</v>
      </c>
      <c r="D69" s="49"/>
      <c r="E69" s="36">
        <f t="shared" si="11"/>
        <v>0</v>
      </c>
      <c r="F69" s="61" t="str">
        <f t="shared" si="12"/>
        <v/>
      </c>
      <c r="G69" s="62"/>
    </row>
    <row r="70" spans="1:7" ht="32.1" customHeight="1" x14ac:dyDescent="0.4">
      <c r="A70" s="48" t="s">
        <v>51</v>
      </c>
      <c r="B70" s="49">
        <v>1995</v>
      </c>
      <c r="C70" s="56">
        <v>0</v>
      </c>
      <c r="D70" s="49"/>
      <c r="E70" s="36">
        <f t="shared" si="11"/>
        <v>0</v>
      </c>
      <c r="F70" s="61" t="str">
        <f t="shared" si="12"/>
        <v/>
      </c>
      <c r="G70" s="62"/>
    </row>
    <row r="71" spans="1:7" ht="32.1" customHeight="1" x14ac:dyDescent="0.4">
      <c r="A71" s="48" t="s">
        <v>52</v>
      </c>
      <c r="B71" s="49">
        <v>2670</v>
      </c>
      <c r="C71" s="56">
        <v>0</v>
      </c>
      <c r="D71" s="49"/>
      <c r="E71" s="36">
        <f t="shared" si="11"/>
        <v>0</v>
      </c>
      <c r="F71" s="61" t="str">
        <f t="shared" si="12"/>
        <v/>
      </c>
      <c r="G71" s="62"/>
    </row>
    <row r="72" spans="1:7" ht="32.1" customHeight="1" x14ac:dyDescent="0.4">
      <c r="A72" s="48" t="s">
        <v>53</v>
      </c>
      <c r="B72" s="49">
        <v>3000</v>
      </c>
      <c r="C72" s="56">
        <v>0</v>
      </c>
      <c r="D72" s="49"/>
      <c r="E72" s="36">
        <f t="shared" si="11"/>
        <v>0</v>
      </c>
      <c r="F72" s="61" t="str">
        <f t="shared" si="12"/>
        <v/>
      </c>
      <c r="G72" s="62"/>
    </row>
    <row r="73" spans="1:7" ht="32.1" customHeight="1" x14ac:dyDescent="0.4">
      <c r="A73" s="57" t="s">
        <v>18</v>
      </c>
      <c r="B73" s="49">
        <v>1500</v>
      </c>
      <c r="C73" s="56">
        <v>1</v>
      </c>
      <c r="D73" s="49">
        <v>1500</v>
      </c>
      <c r="E73" s="36">
        <f t="shared" si="11"/>
        <v>1500</v>
      </c>
      <c r="F73" s="61" t="str">
        <f t="shared" si="12"/>
        <v/>
      </c>
      <c r="G73" s="62"/>
    </row>
    <row r="74" spans="1:7" ht="32.1" customHeight="1" x14ac:dyDescent="0.4">
      <c r="A74" s="57" t="s">
        <v>19</v>
      </c>
      <c r="B74" s="49">
        <v>700</v>
      </c>
      <c r="C74" s="56">
        <v>1</v>
      </c>
      <c r="D74" s="49">
        <v>700</v>
      </c>
      <c r="E74" s="36">
        <f t="shared" si="11"/>
        <v>700</v>
      </c>
      <c r="F74" s="61" t="str">
        <f t="shared" si="12"/>
        <v/>
      </c>
      <c r="G74" s="62"/>
    </row>
    <row r="75" spans="1:7" ht="32.1" customHeight="1" x14ac:dyDescent="0.4">
      <c r="A75" s="57" t="s">
        <v>20</v>
      </c>
      <c r="B75" s="49">
        <v>500</v>
      </c>
      <c r="C75" s="56">
        <v>1</v>
      </c>
      <c r="D75" s="49">
        <v>500</v>
      </c>
      <c r="E75" s="36">
        <f t="shared" si="11"/>
        <v>500</v>
      </c>
      <c r="F75" s="61" t="str">
        <f t="shared" si="12"/>
        <v/>
      </c>
      <c r="G75" s="62"/>
    </row>
    <row r="76" spans="1:7" ht="32.1" customHeight="1" x14ac:dyDescent="0.4">
      <c r="A76" s="58"/>
      <c r="B76" s="104"/>
      <c r="C76" s="114"/>
      <c r="D76" s="104"/>
      <c r="E76" s="36">
        <f>SUM(E64:E75)</f>
        <v>2700</v>
      </c>
      <c r="F76" s="33"/>
      <c r="G76" s="62"/>
    </row>
    <row r="77" spans="1:7" x14ac:dyDescent="0.4">
      <c r="A77" s="32"/>
      <c r="B77" s="98"/>
      <c r="C77" s="98"/>
      <c r="D77" s="98"/>
      <c r="E77" s="99"/>
      <c r="F77" s="33"/>
      <c r="G77" s="62"/>
    </row>
    <row r="78" spans="1:7" ht="14.25" customHeight="1" x14ac:dyDescent="0.4">
      <c r="A78" s="108" t="s">
        <v>21</v>
      </c>
      <c r="B78" s="108"/>
      <c r="C78" s="108"/>
      <c r="D78" s="108"/>
      <c r="E78" s="108"/>
      <c r="F78" s="52"/>
      <c r="G78" s="70"/>
    </row>
    <row r="79" spans="1:7" x14ac:dyDescent="0.4">
      <c r="A79" s="98"/>
      <c r="B79" s="98"/>
      <c r="C79" s="98"/>
      <c r="D79" s="98"/>
      <c r="E79" s="99"/>
      <c r="F79" s="33"/>
      <c r="G79" s="62"/>
    </row>
    <row r="80" spans="1:7" x14ac:dyDescent="0.4">
      <c r="A80" s="72" t="s">
        <v>22</v>
      </c>
      <c r="B80" s="76" t="s">
        <v>23</v>
      </c>
      <c r="C80" s="76"/>
      <c r="D80" s="77"/>
      <c r="E80" s="99"/>
      <c r="F80" s="33"/>
      <c r="G80" s="62"/>
    </row>
    <row r="81" spans="1:11" ht="24.95" customHeight="1" x14ac:dyDescent="0.4">
      <c r="A81" s="59" t="s">
        <v>24</v>
      </c>
      <c r="B81" s="73" t="s">
        <v>25</v>
      </c>
      <c r="C81" s="74"/>
      <c r="D81" s="74"/>
      <c r="E81" s="99"/>
      <c r="F81" s="33"/>
      <c r="G81" s="62"/>
      <c r="H81" s="23"/>
      <c r="I81" s="23"/>
      <c r="J81" s="23"/>
      <c r="K81" s="23"/>
    </row>
    <row r="82" spans="1:11" ht="24.95" customHeight="1" x14ac:dyDescent="0.4">
      <c r="A82" s="59" t="s">
        <v>26</v>
      </c>
      <c r="B82" s="73" t="s">
        <v>27</v>
      </c>
      <c r="C82" s="74"/>
      <c r="D82" s="74"/>
      <c r="E82" s="99"/>
      <c r="F82" s="33"/>
      <c r="G82" s="62"/>
    </row>
    <row r="83" spans="1:11" ht="24.95" customHeight="1" x14ac:dyDescent="0.4">
      <c r="A83" s="59" t="s">
        <v>28</v>
      </c>
      <c r="B83" s="73" t="s">
        <v>29</v>
      </c>
      <c r="C83" s="74"/>
      <c r="D83" s="74"/>
      <c r="E83" s="99"/>
      <c r="F83" s="33"/>
      <c r="G83" s="62"/>
      <c r="H83" s="29"/>
    </row>
    <row r="84" spans="1:11" ht="24.95" customHeight="1" x14ac:dyDescent="0.4">
      <c r="A84" s="59" t="s">
        <v>30</v>
      </c>
      <c r="B84" s="73" t="s">
        <v>31</v>
      </c>
      <c r="C84" s="74"/>
      <c r="D84" s="74"/>
      <c r="E84" s="99"/>
      <c r="F84" s="33"/>
      <c r="G84" s="62"/>
      <c r="H84" s="1"/>
    </row>
    <row r="85" spans="1:11" ht="24.95" customHeight="1" x14ac:dyDescent="0.4">
      <c r="A85" s="59" t="s">
        <v>32</v>
      </c>
      <c r="B85" s="73" t="s">
        <v>33</v>
      </c>
      <c r="C85" s="74"/>
      <c r="D85" s="74"/>
      <c r="E85" s="99"/>
      <c r="F85" s="33"/>
      <c r="G85" s="62"/>
      <c r="H85" s="1"/>
      <c r="J85" s="13"/>
    </row>
    <row r="86" spans="1:11" ht="24.95" customHeight="1" x14ac:dyDescent="0.4">
      <c r="A86" s="59" t="s">
        <v>34</v>
      </c>
      <c r="B86" s="102"/>
      <c r="C86" s="103"/>
      <c r="D86" s="112"/>
      <c r="E86" s="99"/>
      <c r="F86" s="33"/>
      <c r="G86" s="62"/>
      <c r="H86" s="1"/>
      <c r="J86" s="13"/>
    </row>
    <row r="87" spans="1:11" ht="24.95" customHeight="1" x14ac:dyDescent="0.4">
      <c r="A87" s="59" t="s">
        <v>35</v>
      </c>
      <c r="B87" s="102"/>
      <c r="C87" s="103"/>
      <c r="D87" s="112"/>
      <c r="E87" s="99"/>
      <c r="F87" s="33"/>
      <c r="G87" s="62"/>
      <c r="H87" s="1"/>
      <c r="J87" s="13"/>
    </row>
    <row r="88" spans="1:11" ht="24.95" customHeight="1" x14ac:dyDescent="0.4">
      <c r="A88" s="59" t="s">
        <v>36</v>
      </c>
      <c r="B88" s="102"/>
      <c r="C88" s="103"/>
      <c r="D88" s="112"/>
      <c r="E88" s="99"/>
      <c r="F88" s="33"/>
      <c r="G88" s="62"/>
      <c r="H88" s="1"/>
      <c r="J88" s="13"/>
    </row>
    <row r="89" spans="1:11" ht="24.95" customHeight="1" x14ac:dyDescent="0.4">
      <c r="A89" s="59" t="s">
        <v>37</v>
      </c>
      <c r="B89" s="102"/>
      <c r="C89" s="103"/>
      <c r="D89" s="112"/>
      <c r="E89" s="99"/>
      <c r="F89" s="33"/>
      <c r="G89" s="62"/>
      <c r="H89" s="1"/>
      <c r="J89" s="13"/>
    </row>
    <row r="90" spans="1:11" ht="24.95" customHeight="1" x14ac:dyDescent="0.4">
      <c r="A90" s="59" t="s">
        <v>38</v>
      </c>
      <c r="B90" s="102"/>
      <c r="C90" s="103"/>
      <c r="D90" s="112"/>
      <c r="E90" s="99"/>
      <c r="F90" s="33"/>
      <c r="G90" s="62"/>
      <c r="H90" s="22"/>
      <c r="J90" s="13"/>
    </row>
    <row r="91" spans="1:11" x14ac:dyDescent="0.4">
      <c r="A91" s="32"/>
      <c r="B91" s="98"/>
      <c r="C91" s="98"/>
      <c r="D91" s="98"/>
      <c r="E91" s="99"/>
      <c r="F91" s="33"/>
      <c r="G91" s="62"/>
    </row>
    <row r="92" spans="1:11" ht="42.75" customHeight="1" x14ac:dyDescent="0.4">
      <c r="A92" s="81" t="s">
        <v>16</v>
      </c>
      <c r="B92" s="82"/>
      <c r="C92" s="82"/>
      <c r="D92" s="82"/>
      <c r="E92" s="73"/>
      <c r="F92" s="52"/>
      <c r="G92" s="70"/>
    </row>
    <row r="93" spans="1:11" x14ac:dyDescent="0.4">
      <c r="A93" s="46"/>
      <c r="B93" s="115"/>
      <c r="C93" s="116"/>
      <c r="D93" s="115"/>
      <c r="E93" s="117"/>
      <c r="F93" s="60"/>
      <c r="G93" s="71"/>
    </row>
    <row r="94" spans="1:11" x14ac:dyDescent="0.4">
      <c r="A94" s="32"/>
      <c r="B94" s="98"/>
      <c r="C94" s="98"/>
      <c r="D94" s="98"/>
      <c r="E94" s="99"/>
      <c r="F94" s="33"/>
      <c r="G94" s="62"/>
    </row>
    <row r="95" spans="1:11" x14ac:dyDescent="0.4">
      <c r="A95" s="32"/>
      <c r="B95" s="98"/>
      <c r="C95" s="98"/>
      <c r="D95" s="98"/>
      <c r="E95" s="99"/>
      <c r="F95" s="33"/>
      <c r="G95" s="62"/>
    </row>
    <row r="96" spans="1:11" x14ac:dyDescent="0.4">
      <c r="A96" s="32"/>
      <c r="B96" s="98"/>
      <c r="C96" s="98"/>
      <c r="D96" s="98"/>
      <c r="E96" s="99"/>
      <c r="F96" s="33"/>
      <c r="G96" s="62"/>
    </row>
    <row r="97" spans="1:7" ht="39" customHeight="1" x14ac:dyDescent="0.4">
      <c r="A97" s="83" t="s">
        <v>40</v>
      </c>
      <c r="B97" s="84"/>
      <c r="C97" s="84"/>
      <c r="D97" s="85"/>
      <c r="E97" s="86">
        <f>E8+E18+E23+E35+E61+E76+E47</f>
        <v>2700</v>
      </c>
      <c r="F97" s="31"/>
      <c r="G97" s="62"/>
    </row>
    <row r="98" spans="1:7" x14ac:dyDescent="0.4">
      <c r="A98" s="63"/>
      <c r="B98" s="118"/>
      <c r="C98" s="119"/>
      <c r="D98" s="98"/>
      <c r="E98" s="99"/>
      <c r="F98" s="120"/>
      <c r="G98" s="64"/>
    </row>
    <row r="99" spans="1:7" ht="35.25" customHeight="1" x14ac:dyDescent="0.4">
      <c r="A99" s="87" t="s">
        <v>43</v>
      </c>
      <c r="B99" s="88"/>
      <c r="C99" s="88"/>
      <c r="D99" s="88"/>
      <c r="E99" s="88"/>
      <c r="F99" s="121"/>
      <c r="G99" s="67"/>
    </row>
    <row r="100" spans="1:7" x14ac:dyDescent="0.4">
      <c r="A100" s="32"/>
      <c r="B100" s="98"/>
      <c r="C100" s="98"/>
      <c r="D100" s="98"/>
      <c r="E100" s="99"/>
      <c r="F100" s="33"/>
      <c r="G100" s="62"/>
    </row>
    <row r="101" spans="1:7" ht="60.75" customHeight="1" x14ac:dyDescent="0.4">
      <c r="A101" s="65" t="s">
        <v>41</v>
      </c>
      <c r="B101" s="122"/>
      <c r="C101" s="98"/>
      <c r="D101" s="98"/>
      <c r="E101" s="99"/>
      <c r="F101" s="33"/>
      <c r="G101" s="62"/>
    </row>
    <row r="102" spans="1:7" x14ac:dyDescent="0.4">
      <c r="A102" s="66"/>
      <c r="B102" s="122"/>
      <c r="C102" s="98"/>
      <c r="D102" s="98"/>
      <c r="E102" s="99"/>
      <c r="F102" s="33"/>
      <c r="G102" s="62"/>
    </row>
    <row r="103" spans="1:7" x14ac:dyDescent="0.4">
      <c r="A103" s="32"/>
      <c r="B103" s="98"/>
      <c r="C103" s="98"/>
      <c r="D103" s="98"/>
      <c r="E103" s="99"/>
      <c r="F103" s="33"/>
      <c r="G103" s="62"/>
    </row>
    <row r="104" spans="1:7" x14ac:dyDescent="0.4">
      <c r="A104" s="32"/>
      <c r="B104" s="98"/>
      <c r="C104" s="98"/>
      <c r="D104" s="98"/>
      <c r="E104" s="99"/>
      <c r="F104" s="33"/>
      <c r="G104" s="62"/>
    </row>
    <row r="105" spans="1:7" x14ac:dyDescent="0.4">
      <c r="A105" s="89"/>
      <c r="B105" s="90"/>
      <c r="C105" s="90"/>
      <c r="D105" s="90"/>
      <c r="E105" s="91"/>
      <c r="F105" s="92"/>
    </row>
  </sheetData>
  <mergeCells count="15">
    <mergeCell ref="A49:E49"/>
    <mergeCell ref="A92:E92"/>
    <mergeCell ref="A78:E78"/>
    <mergeCell ref="A97:D97"/>
    <mergeCell ref="A2:F2"/>
    <mergeCell ref="A1:F1"/>
    <mergeCell ref="B84:D84"/>
    <mergeCell ref="A48:F48"/>
    <mergeCell ref="A62:F62"/>
    <mergeCell ref="B80:D80"/>
    <mergeCell ref="B81:D81"/>
    <mergeCell ref="B82:D82"/>
    <mergeCell ref="B83:D83"/>
    <mergeCell ref="B85:D85"/>
    <mergeCell ref="A99:E99"/>
  </mergeCells>
  <phoneticPr fontId="17" type="noConversion"/>
  <pageMargins left="0.25" right="0.25" top="0.75" bottom="0.75" header="0.3" footer="0.3"/>
  <pageSetup paperSize="9" scale="42" orientation="landscape" r:id="rId1"/>
  <rowBreaks count="1" manualBreakCount="1"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Santiago de Compostela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Martin   Laura</cp:lastModifiedBy>
  <cp:lastPrinted>2024-05-28T08:36:03Z</cp:lastPrinted>
  <dcterms:created xsi:type="dcterms:W3CDTF">2023-02-06T12:14:19Z</dcterms:created>
  <dcterms:modified xsi:type="dcterms:W3CDTF">2026-07-20T09:22:26Z</dcterms:modified>
</cp:coreProperties>
</file>