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LUGO 2026\"/>
    </mc:Choice>
  </mc:AlternateContent>
  <xr:revisionPtr revIDLastSave="0" documentId="13_ncr:1_{39111B53-9BBD-4530-BB13-AB58F9C1B6B0}" xr6:coauthVersionLast="47" xr6:coauthVersionMax="47" xr10:uidLastSave="{00000000-0000-0000-0000-000000000000}"/>
  <bookViews>
    <workbookView xWindow="-120" yWindow="-120" windowWidth="29040" windowHeight="15720" xr2:uid="{360DE108-440F-4E5E-9D36-CE30E440252A}"/>
  </bookViews>
  <sheets>
    <sheet name="Lug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/>
  <c r="E27" i="2"/>
  <c r="E28" i="2"/>
  <c r="E29" i="2"/>
  <c r="E30" i="2"/>
  <c r="E31" i="2"/>
  <c r="E32" i="2"/>
  <c r="E33" i="2"/>
  <c r="E34" i="2"/>
  <c r="E26" i="2"/>
  <c r="E72" i="2"/>
  <c r="D45" i="2"/>
  <c r="E45" i="2" s="1"/>
  <c r="D44" i="2"/>
  <c r="E44" i="2" s="1"/>
  <c r="D43" i="2"/>
  <c r="E43" i="2" s="1"/>
  <c r="D42" i="2"/>
  <c r="E42" i="2" s="1"/>
  <c r="D41" i="2"/>
  <c r="E41" i="2" s="1"/>
  <c r="D40" i="2"/>
  <c r="E40" i="2" s="1"/>
  <c r="D39" i="2"/>
  <c r="E39" i="2" s="1"/>
  <c r="D38" i="2"/>
  <c r="E38" i="2" s="1"/>
  <c r="B39" i="2"/>
  <c r="B40" i="2"/>
  <c r="B41" i="2"/>
  <c r="B42" i="2"/>
  <c r="B43" i="2"/>
  <c r="B44" i="2"/>
  <c r="B45" i="2"/>
  <c r="B38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48" i="2"/>
  <c r="E49" i="2"/>
  <c r="E50" i="2"/>
  <c r="E51" i="2"/>
  <c r="E52" i="2"/>
  <c r="E53" i="2"/>
  <c r="E54" i="2"/>
  <c r="E55" i="2"/>
  <c r="E56" i="2"/>
  <c r="E59" i="2"/>
  <c r="E60" i="2"/>
  <c r="E61" i="2"/>
  <c r="E62" i="2"/>
  <c r="E63" i="2"/>
  <c r="E64" i="2"/>
  <c r="E65" i="2"/>
  <c r="E66" i="2"/>
  <c r="E67" i="2"/>
  <c r="E70" i="2"/>
  <c r="E71" i="2"/>
  <c r="F4" i="2"/>
  <c r="F5" i="2"/>
  <c r="E68" i="2" l="1"/>
  <c r="E35" i="2"/>
  <c r="E57" i="2"/>
  <c r="E46" i="2"/>
  <c r="E24" i="2"/>
  <c r="E94" i="2" l="1"/>
</calcChain>
</file>

<file path=xl/sharedStrings.xml><?xml version="1.0" encoding="utf-8"?>
<sst xmlns="http://schemas.openxmlformats.org/spreadsheetml/2006/main" count="112" uniqueCount="68">
  <si>
    <t>(Firma y sello del licitador)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</si>
  <si>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</si>
  <si>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</si>
  <si>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TOTAL</t>
  </si>
  <si>
    <t>PRECIO OFERTADO</t>
  </si>
  <si>
    <t>UD.</t>
  </si>
  <si>
    <t>Precio Ud.</t>
  </si>
  <si>
    <t>DESCRIPCIÓN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</si>
  <si>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</si>
  <si>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ANEXO I - PROPOSICIÓN ECONÓMICA- SERVICIO DE URGENCIAS HOSPITALARIAS, PRUEBAS DIAGNÓSTICAS Y CIRUGÍA TRAUMATOLÓGICA PROGRAMADA EN EL MUNICIPIO DE LUGO PARA MUTUA INTERCOMARCAL MUTUA COLABORADORA DE LA
SEGURIDAD SOCIAL NÚMERO 39.</t>
  </si>
  <si>
    <t>URGENCIAS</t>
  </si>
  <si>
    <t>PRIMERA VISITA ESPECIALIDADES</t>
  </si>
  <si>
    <t>VISITAS SUCCESIVAS ESPECIALIDADES</t>
  </si>
  <si>
    <t>SALA DE CURAS GRANDE</t>
  </si>
  <si>
    <t>SALA DE CURAS MEDIANA</t>
  </si>
  <si>
    <t>SALA DE CURAS PEQUEÑA</t>
  </si>
  <si>
    <t>RMN</t>
  </si>
  <si>
    <t>TAC</t>
  </si>
  <si>
    <t>CONTRASTE TAC</t>
  </si>
  <si>
    <t>CONTRASTE RMN</t>
  </si>
  <si>
    <t>INYECTABLES</t>
  </si>
  <si>
    <t>ELECTROCARDIOGRAMA</t>
  </si>
  <si>
    <t>ECOCARDIOGRAMA</t>
  </si>
  <si>
    <t>ECOGRAFIA ARTICULAR</t>
  </si>
  <si>
    <t>RX. PEQUEÑA</t>
  </si>
  <si>
    <t xml:space="preserve">RX. MEDIANA </t>
  </si>
  <si>
    <t>RX. GRANDE</t>
  </si>
  <si>
    <t>ESTANCIA</t>
  </si>
  <si>
    <t>ESTANCIA REANIMACION POST QUIRURGICA</t>
  </si>
  <si>
    <t>PREOPERATORIO</t>
  </si>
  <si>
    <t>Honorarios Intervención</t>
  </si>
  <si>
    <t>PRECIO MÁX LICITACIÓN</t>
  </si>
  <si>
    <t>Ud.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</si>
  <si>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</si>
  <si>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</si>
  <si>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</si>
  <si>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</si>
  <si>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</si>
  <si>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</si>
  <si>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</si>
  <si>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</si>
  <si>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</si>
  <si>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Ayudantía</t>
  </si>
  <si>
    <t>Honorarios Anestesia</t>
  </si>
  <si>
    <t>Honorarios Quirófano*</t>
  </si>
  <si>
    <t>MATERIAL DE CURA*</t>
  </si>
  <si>
    <t>MATERIAL DE OSTEOSINTESIS*</t>
  </si>
  <si>
    <t>*No se tendrá en cuenta para el cálculo</t>
  </si>
  <si>
    <t xml:space="preserve"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a aplicar por el gasto hospitalario es la del GQ con mayor importe. </t>
  </si>
  <si>
    <t>QUIROFANO INCLUYE:</t>
  </si>
  <si>
    <t>- Derechos de quirófano y sala de reanimación</t>
  </si>
  <si>
    <t>- Estancia hospitalaria y hostelería del paciente</t>
  </si>
  <si>
    <t>- Medicación, material y fungibles de quirófano y planta de hospitalización</t>
  </si>
  <si>
    <t>- Amplificador de RX</t>
  </si>
  <si>
    <t>- Monitorización</t>
  </si>
  <si>
    <t>- Derechos de Artroscopio</t>
  </si>
  <si>
    <t>- Instrumentista, a partir del Grupo III</t>
  </si>
  <si>
    <t>- 1 control radiológico postquirúrgico</t>
  </si>
  <si>
    <t>- 1 control analítico postquirúrgico</t>
  </si>
  <si>
    <t>- Asistencia del médico de guardia</t>
  </si>
  <si>
    <t>- Rehabilitación, en caso de que sea necesaria, hasta duración máxima de hospitalización de cada Grupo</t>
  </si>
  <si>
    <t>NO INCLUYE:</t>
  </si>
  <si>
    <t>- Material de osteosíntesis e implantes</t>
  </si>
  <si>
    <t>- Medicación y material especial que no sea habitual en el quirófano</t>
  </si>
  <si>
    <t>- Anatomía patológica</t>
  </si>
  <si>
    <t>- Pruebas cruzadas y transfusiones</t>
  </si>
  <si>
    <t>- Otras pruebas  diagnósticas</t>
  </si>
  <si>
    <t>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</si>
</sst>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9"/>
      <color rgb="FF000000"/>
      <name val="HelveticaNowText Regular"/>
      <family val="2"/>
    </font>
    <font>
      <b/>
      <sz val="9"/>
      <color rgb="FF000000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theme="1"/>
      <name val="HelveticaNowText Regular"/>
      <family val="2"/>
    </font>
    <font>
      <b/>
      <sz val="9"/>
      <name val="HelveticaNowText Regular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72">
    <xf numFmtId="0" fontId="0" fillId="0" borderId="0" xfId="0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5" fillId="3" borderId="4" xfId="0" applyFont="1" applyFill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8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0" fontId="11" fillId="0" borderId="0" xfId="0" applyFont="1"/>
    <xf numFmtId="0" fontId="12" fillId="4" borderId="6" xfId="0" applyFont="1" applyFill="1" applyBorder="1" applyAlignment="1">
      <alignment horizontal="center" vertical="center"/>
    </xf>
    <xf numFmtId="0" fontId="11" fillId="0" borderId="4" xfId="0" applyFont="1" applyBorder="1"/>
    <xf numFmtId="0" fontId="11" fillId="0" borderId="3" xfId="0" applyFont="1" applyBorder="1"/>
    <xf numFmtId="0" fontId="11" fillId="0" borderId="2" xfId="0" applyFont="1" applyBorder="1"/>
    <xf numFmtId="0" fontId="9" fillId="0" borderId="6" xfId="0" applyFont="1" applyBorder="1" applyAlignment="1">
      <alignment vertical="center"/>
    </xf>
    <xf numFmtId="0" fontId="12" fillId="4" borderId="6" xfId="0" applyFont="1" applyFill="1" applyBorder="1" applyAlignment="1">
      <alignment horizontal="center" vertical="center" wrapText="1"/>
    </xf>
    <xf numFmtId="8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5" xfId="0" applyFont="1" applyBorder="1"/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12" fillId="2" borderId="1" xfId="2" applyFont="1" applyAlignment="1" applyProtection="1">
      <alignment horizontal="center" vertical="center" wrapText="1"/>
    </xf>
    <xf numFmtId="0" fontId="12" fillId="2" borderId="1" xfId="2" applyFont="1" applyAlignment="1" applyProtection="1">
      <alignment horizontal="center" vertical="center"/>
    </xf>
    <xf numFmtId="44" fontId="7" fillId="0" borderId="6" xfId="1" applyFont="1" applyBorder="1" applyAlignment="1" applyProtection="1">
      <alignment horizontal="right" vertical="center"/>
    </xf>
    <xf numFmtId="0" fontId="12" fillId="4" borderId="9" xfId="0" applyFont="1" applyFill="1" applyBorder="1" applyAlignment="1">
      <alignment horizontal="center" vertical="center"/>
    </xf>
    <xf numFmtId="0" fontId="12" fillId="2" borderId="13" xfId="2" applyFont="1" applyBorder="1" applyAlignment="1" applyProtection="1">
      <alignment horizontal="center" vertical="center"/>
    </xf>
    <xf numFmtId="0" fontId="13" fillId="0" borderId="5" xfId="0" applyFont="1" applyBorder="1"/>
    <xf numFmtId="0" fontId="13" fillId="0" borderId="0" xfId="0" applyFont="1"/>
    <xf numFmtId="0" fontId="9" fillId="0" borderId="0" xfId="0" applyFont="1" applyAlignment="1">
      <alignment vertical="center"/>
    </xf>
    <xf numFmtId="0" fontId="13" fillId="0" borderId="9" xfId="0" applyFont="1" applyBorder="1"/>
    <xf numFmtId="0" fontId="14" fillId="0" borderId="0" xfId="0" applyFont="1" applyAlignment="1">
      <alignment horizontal="center" vertical="center"/>
    </xf>
    <xf numFmtId="164" fontId="7" fillId="0" borderId="6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9" fontId="9" fillId="0" borderId="0" xfId="0" applyNumberFormat="1" applyFont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5" fillId="0" borderId="6" xfId="0" applyFont="1" applyBorder="1" applyAlignment="1">
      <alignment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1378-C3DC-4634-9023-4B721335321E}">
  <dimension ref="A1:F98"/>
  <sheetViews>
    <sheetView showGridLines="0" tabSelected="1" workbookViewId="0">
      <selection sqref="A1:F1"/>
    </sheetView>
  </sheetViews>
  <sheetFormatPr baseColWidth="10" defaultRowHeight="18.75" x14ac:dyDescent="0.4"/>
  <cols>
    <col min="1" max="1" width="32.5703125" style="18" customWidth="1"/>
    <col min="2" max="2" width="13.42578125" style="18" customWidth="1"/>
    <col min="3" max="5" width="19.42578125" style="18" customWidth="1"/>
    <col min="6" max="6" width="11.5703125" style="18" customWidth="1"/>
    <col min="7" max="16384" width="11.42578125" style="18"/>
  </cols>
  <sheetData>
    <row r="1" spans="1:6" ht="128.25" customHeight="1" x14ac:dyDescent="0.4">
      <c r="A1" s="62" t="s">
        <v>9</v>
      </c>
      <c r="B1" s="63"/>
      <c r="C1" s="63"/>
      <c r="D1" s="63"/>
      <c r="E1" s="63"/>
      <c r="F1" s="64"/>
    </row>
    <row r="2" spans="1:6" ht="165.75" customHeight="1" x14ac:dyDescent="0.4">
      <c r="A2" s="65" t="s">
        <v>8</v>
      </c>
      <c r="B2" s="66"/>
      <c r="C2" s="66"/>
      <c r="D2" s="66"/>
      <c r="E2" s="66"/>
      <c r="F2" s="67"/>
    </row>
    <row r="3" spans="1:6" ht="33" customHeight="1" x14ac:dyDescent="0.4">
      <c r="A3" s="19" t="s">
        <v>7</v>
      </c>
      <c r="B3" s="19" t="s">
        <v>6</v>
      </c>
      <c r="C3" s="19" t="s">
        <v>5</v>
      </c>
      <c r="D3" s="33" t="s">
        <v>4</v>
      </c>
      <c r="E3" s="34" t="s">
        <v>3</v>
      </c>
      <c r="F3" s="5"/>
    </row>
    <row r="4" spans="1:6" ht="42" customHeight="1" x14ac:dyDescent="0.4">
      <c r="A4" s="8" t="s">
        <v>10</v>
      </c>
      <c r="B4" s="9">
        <v>68.989999999999995</v>
      </c>
      <c r="C4" s="10">
        <v>275</v>
      </c>
      <c r="D4" s="9"/>
      <c r="E4" s="35">
        <f>D4*C4</f>
        <v>0</v>
      </c>
      <c r="F4" s="3" t="str">
        <f>IF(D4&gt;B4,"ERROR TARIFA","")</f>
        <v/>
      </c>
    </row>
    <row r="5" spans="1:6" ht="33" customHeight="1" x14ac:dyDescent="0.4">
      <c r="A5" s="8" t="s">
        <v>11</v>
      </c>
      <c r="B5" s="9">
        <v>64.06</v>
      </c>
      <c r="C5" s="10">
        <v>25</v>
      </c>
      <c r="D5" s="9"/>
      <c r="E5" s="35">
        <f t="shared" ref="E5:E71" si="0">D5*C5</f>
        <v>0</v>
      </c>
      <c r="F5" s="3" t="str">
        <f>IF(D5&gt;B5,"ERROR TARIFA","")</f>
        <v/>
      </c>
    </row>
    <row r="6" spans="1:6" ht="33" customHeight="1" x14ac:dyDescent="0.4">
      <c r="A6" s="8" t="s">
        <v>12</v>
      </c>
      <c r="B6" s="9">
        <v>53.22</v>
      </c>
      <c r="C6" s="10">
        <v>195</v>
      </c>
      <c r="D6" s="9"/>
      <c r="E6" s="35">
        <f t="shared" si="0"/>
        <v>0</v>
      </c>
      <c r="F6" s="3"/>
    </row>
    <row r="7" spans="1:6" ht="33" customHeight="1" x14ac:dyDescent="0.4">
      <c r="A7" s="8" t="s">
        <v>13</v>
      </c>
      <c r="B7" s="9">
        <v>44.35</v>
      </c>
      <c r="C7" s="10">
        <v>30</v>
      </c>
      <c r="D7" s="9"/>
      <c r="E7" s="35">
        <f t="shared" si="0"/>
        <v>0</v>
      </c>
      <c r="F7" s="3"/>
    </row>
    <row r="8" spans="1:6" ht="33" customHeight="1" x14ac:dyDescent="0.4">
      <c r="A8" s="8" t="s">
        <v>14</v>
      </c>
      <c r="B8" s="9">
        <v>30.55</v>
      </c>
      <c r="C8" s="10">
        <v>75</v>
      </c>
      <c r="D8" s="9"/>
      <c r="E8" s="35">
        <f t="shared" si="0"/>
        <v>0</v>
      </c>
      <c r="F8" s="3"/>
    </row>
    <row r="9" spans="1:6" ht="33" customHeight="1" x14ac:dyDescent="0.4">
      <c r="A9" s="8" t="s">
        <v>15</v>
      </c>
      <c r="B9" s="9">
        <v>18.72</v>
      </c>
      <c r="C9" s="10">
        <v>30</v>
      </c>
      <c r="D9" s="9"/>
      <c r="E9" s="35">
        <f t="shared" si="0"/>
        <v>0</v>
      </c>
      <c r="F9" s="3"/>
    </row>
    <row r="10" spans="1:6" ht="33" customHeight="1" x14ac:dyDescent="0.4">
      <c r="A10" s="8" t="s">
        <v>16</v>
      </c>
      <c r="B10" s="9">
        <v>175.2</v>
      </c>
      <c r="C10" s="10">
        <v>110</v>
      </c>
      <c r="D10" s="9"/>
      <c r="E10" s="35">
        <f t="shared" si="0"/>
        <v>0</v>
      </c>
      <c r="F10" s="3"/>
    </row>
    <row r="11" spans="1:6" ht="33" customHeight="1" x14ac:dyDescent="0.4">
      <c r="A11" s="8" t="s">
        <v>17</v>
      </c>
      <c r="B11" s="9">
        <v>120.45</v>
      </c>
      <c r="C11" s="10">
        <v>50</v>
      </c>
      <c r="D11" s="9"/>
      <c r="E11" s="35">
        <f t="shared" si="0"/>
        <v>0</v>
      </c>
      <c r="F11" s="3"/>
    </row>
    <row r="12" spans="1:6" ht="33" customHeight="1" x14ac:dyDescent="0.4">
      <c r="A12" s="8" t="s">
        <v>18</v>
      </c>
      <c r="B12" s="9">
        <v>54.75</v>
      </c>
      <c r="C12" s="10">
        <v>5</v>
      </c>
      <c r="D12" s="9"/>
      <c r="E12" s="35">
        <f t="shared" si="0"/>
        <v>0</v>
      </c>
      <c r="F12" s="3"/>
    </row>
    <row r="13" spans="1:6" ht="33" customHeight="1" x14ac:dyDescent="0.4">
      <c r="A13" s="8" t="s">
        <v>19</v>
      </c>
      <c r="B13" s="9">
        <v>76.650000000000006</v>
      </c>
      <c r="C13" s="10">
        <v>5</v>
      </c>
      <c r="D13" s="9"/>
      <c r="E13" s="35">
        <f t="shared" si="0"/>
        <v>0</v>
      </c>
      <c r="F13" s="3"/>
    </row>
    <row r="14" spans="1:6" ht="33" customHeight="1" x14ac:dyDescent="0.4">
      <c r="A14" s="8" t="s">
        <v>20</v>
      </c>
      <c r="B14" s="9">
        <v>6.57</v>
      </c>
      <c r="C14" s="10">
        <v>10</v>
      </c>
      <c r="D14" s="9"/>
      <c r="E14" s="35">
        <f t="shared" si="0"/>
        <v>0</v>
      </c>
      <c r="F14" s="3"/>
    </row>
    <row r="15" spans="1:6" ht="33" customHeight="1" x14ac:dyDescent="0.4">
      <c r="A15" s="8" t="s">
        <v>21</v>
      </c>
      <c r="B15" s="9">
        <v>23.71</v>
      </c>
      <c r="C15" s="10">
        <v>5</v>
      </c>
      <c r="D15" s="9"/>
      <c r="E15" s="35">
        <f t="shared" si="0"/>
        <v>0</v>
      </c>
      <c r="F15" s="3"/>
    </row>
    <row r="16" spans="1:6" ht="33" customHeight="1" x14ac:dyDescent="0.4">
      <c r="A16" s="8" t="s">
        <v>22</v>
      </c>
      <c r="B16" s="9">
        <v>23.71</v>
      </c>
      <c r="C16" s="10">
        <v>5</v>
      </c>
      <c r="D16" s="9"/>
      <c r="E16" s="35">
        <f t="shared" si="0"/>
        <v>0</v>
      </c>
      <c r="F16" s="3"/>
    </row>
    <row r="17" spans="1:6" ht="33" customHeight="1" x14ac:dyDescent="0.4">
      <c r="A17" s="8" t="s">
        <v>23</v>
      </c>
      <c r="B17" s="9">
        <v>50.06</v>
      </c>
      <c r="C17" s="10">
        <v>70</v>
      </c>
      <c r="D17" s="9"/>
      <c r="E17" s="35">
        <f t="shared" si="0"/>
        <v>0</v>
      </c>
      <c r="F17" s="3"/>
    </row>
    <row r="18" spans="1:6" ht="33" customHeight="1" x14ac:dyDescent="0.4">
      <c r="A18" s="8" t="s">
        <v>24</v>
      </c>
      <c r="B18" s="9">
        <v>15.33</v>
      </c>
      <c r="C18" s="10">
        <v>20</v>
      </c>
      <c r="D18" s="9"/>
      <c r="E18" s="35">
        <f t="shared" si="0"/>
        <v>0</v>
      </c>
      <c r="F18" s="3"/>
    </row>
    <row r="19" spans="1:6" ht="33" customHeight="1" x14ac:dyDescent="0.4">
      <c r="A19" s="8" t="s">
        <v>25</v>
      </c>
      <c r="B19" s="9">
        <v>21.45</v>
      </c>
      <c r="C19" s="10">
        <v>100</v>
      </c>
      <c r="D19" s="9"/>
      <c r="E19" s="35">
        <f t="shared" si="0"/>
        <v>0</v>
      </c>
      <c r="F19" s="3"/>
    </row>
    <row r="20" spans="1:6" ht="33" customHeight="1" x14ac:dyDescent="0.4">
      <c r="A20" s="8" t="s">
        <v>26</v>
      </c>
      <c r="B20" s="9">
        <v>35.380000000000003</v>
      </c>
      <c r="C20" s="10">
        <v>20</v>
      </c>
      <c r="D20" s="9"/>
      <c r="E20" s="35">
        <f t="shared" si="0"/>
        <v>0</v>
      </c>
      <c r="F20" s="3"/>
    </row>
    <row r="21" spans="1:6" ht="33" customHeight="1" x14ac:dyDescent="0.4">
      <c r="A21" s="8" t="s">
        <v>27</v>
      </c>
      <c r="B21" s="9">
        <v>153.30000000000001</v>
      </c>
      <c r="C21" s="10">
        <v>60</v>
      </c>
      <c r="D21" s="9"/>
      <c r="E21" s="35">
        <f t="shared" si="0"/>
        <v>0</v>
      </c>
      <c r="F21" s="3"/>
    </row>
    <row r="22" spans="1:6" ht="33" customHeight="1" x14ac:dyDescent="0.4">
      <c r="A22" s="8" t="s">
        <v>28</v>
      </c>
      <c r="B22" s="9">
        <v>80.84</v>
      </c>
      <c r="C22" s="10">
        <v>10</v>
      </c>
      <c r="D22" s="9"/>
      <c r="E22" s="35">
        <f t="shared" si="0"/>
        <v>0</v>
      </c>
      <c r="F22" s="3"/>
    </row>
    <row r="23" spans="1:6" ht="33" customHeight="1" x14ac:dyDescent="0.4">
      <c r="A23" s="8" t="s">
        <v>29</v>
      </c>
      <c r="B23" s="9">
        <v>129.21</v>
      </c>
      <c r="C23" s="10">
        <v>10</v>
      </c>
      <c r="D23" s="9"/>
      <c r="E23" s="35">
        <f t="shared" si="0"/>
        <v>0</v>
      </c>
      <c r="F23" s="3"/>
    </row>
    <row r="24" spans="1:6" ht="33" customHeight="1" x14ac:dyDescent="0.4">
      <c r="C24" s="44"/>
      <c r="D24" s="25"/>
      <c r="E24" s="35">
        <f>SUM(E4:E23)</f>
        <v>0</v>
      </c>
      <c r="F24" s="20"/>
    </row>
    <row r="25" spans="1:6" ht="33" customHeight="1" x14ac:dyDescent="0.4">
      <c r="A25" s="19" t="s">
        <v>30</v>
      </c>
      <c r="B25" s="24" t="s">
        <v>31</v>
      </c>
      <c r="C25" s="36" t="s">
        <v>32</v>
      </c>
      <c r="D25" s="33" t="s">
        <v>4</v>
      </c>
      <c r="E25" s="37" t="s">
        <v>3</v>
      </c>
      <c r="F25" s="20"/>
    </row>
    <row r="26" spans="1:6" ht="33" customHeight="1" x14ac:dyDescent="0.4">
      <c r="A26" s="12" t="s">
        <v>33</v>
      </c>
      <c r="B26" s="9">
        <v>64.39</v>
      </c>
      <c r="C26" s="10">
        <v>1</v>
      </c>
      <c r="D26" s="9"/>
      <c r="E26" s="35">
        <f>+D26*C26</f>
        <v>0</v>
      </c>
      <c r="F26" s="3"/>
    </row>
    <row r="27" spans="1:6" ht="33" customHeight="1" x14ac:dyDescent="0.4">
      <c r="A27" s="12" t="s">
        <v>34</v>
      </c>
      <c r="B27" s="9">
        <v>104.63</v>
      </c>
      <c r="C27" s="10">
        <v>1</v>
      </c>
      <c r="D27" s="9"/>
      <c r="E27" s="35">
        <f t="shared" ref="E27:E34" si="1">+D27*C27</f>
        <v>0</v>
      </c>
      <c r="F27" s="3"/>
    </row>
    <row r="28" spans="1:6" ht="33" customHeight="1" x14ac:dyDescent="0.4">
      <c r="A28" s="12" t="s">
        <v>35</v>
      </c>
      <c r="B28" s="9">
        <v>191.34</v>
      </c>
      <c r="C28" s="10">
        <v>6</v>
      </c>
      <c r="D28" s="9"/>
      <c r="E28" s="35">
        <f t="shared" si="1"/>
        <v>0</v>
      </c>
      <c r="F28" s="3"/>
    </row>
    <row r="29" spans="1:6" ht="33" customHeight="1" x14ac:dyDescent="0.4">
      <c r="A29" s="12" t="s">
        <v>36</v>
      </c>
      <c r="B29" s="9">
        <v>249.57</v>
      </c>
      <c r="C29" s="10">
        <v>5</v>
      </c>
      <c r="D29" s="9"/>
      <c r="E29" s="35">
        <f t="shared" si="1"/>
        <v>0</v>
      </c>
      <c r="F29" s="3"/>
    </row>
    <row r="30" spans="1:6" ht="33" customHeight="1" x14ac:dyDescent="0.4">
      <c r="A30" s="12" t="s">
        <v>37</v>
      </c>
      <c r="B30" s="9">
        <v>307.8</v>
      </c>
      <c r="C30" s="10">
        <v>3</v>
      </c>
      <c r="D30" s="9"/>
      <c r="E30" s="35">
        <f t="shared" si="1"/>
        <v>0</v>
      </c>
      <c r="F30" s="3"/>
    </row>
    <row r="31" spans="1:6" ht="33" customHeight="1" x14ac:dyDescent="0.4">
      <c r="A31" s="12" t="s">
        <v>38</v>
      </c>
      <c r="B31" s="9">
        <v>410.46</v>
      </c>
      <c r="C31" s="10">
        <v>7</v>
      </c>
      <c r="D31" s="9"/>
      <c r="E31" s="35">
        <f t="shared" si="1"/>
        <v>0</v>
      </c>
      <c r="F31" s="3"/>
    </row>
    <row r="32" spans="1:6" ht="33" customHeight="1" x14ac:dyDescent="0.4">
      <c r="A32" s="12" t="s">
        <v>39</v>
      </c>
      <c r="B32" s="9">
        <v>535.21</v>
      </c>
      <c r="C32" s="10">
        <v>4</v>
      </c>
      <c r="D32" s="9"/>
      <c r="E32" s="35">
        <f t="shared" si="1"/>
        <v>0</v>
      </c>
      <c r="F32" s="3"/>
    </row>
    <row r="33" spans="1:6" ht="33" customHeight="1" x14ac:dyDescent="0.4">
      <c r="A33" s="12" t="s">
        <v>40</v>
      </c>
      <c r="B33" s="9">
        <v>591.54999999999995</v>
      </c>
      <c r="C33" s="10">
        <v>3</v>
      </c>
      <c r="D33" s="9"/>
      <c r="E33" s="35">
        <f t="shared" si="1"/>
        <v>0</v>
      </c>
      <c r="F33" s="3"/>
    </row>
    <row r="34" spans="1:6" ht="33" customHeight="1" x14ac:dyDescent="0.4">
      <c r="A34" s="12" t="s">
        <v>41</v>
      </c>
      <c r="B34" s="9">
        <v>676.05</v>
      </c>
      <c r="C34" s="10">
        <v>1</v>
      </c>
      <c r="D34" s="9"/>
      <c r="E34" s="35">
        <f t="shared" si="1"/>
        <v>0</v>
      </c>
      <c r="F34" s="3"/>
    </row>
    <row r="35" spans="1:6" ht="28.5" customHeight="1" x14ac:dyDescent="0.4">
      <c r="A35" s="38"/>
      <c r="B35" s="39"/>
      <c r="C35" s="39"/>
      <c r="D35" s="39"/>
      <c r="E35" s="35">
        <f>SUM(E26:E34)</f>
        <v>0</v>
      </c>
      <c r="F35" s="20"/>
    </row>
    <row r="36" spans="1:6" ht="24.75" customHeight="1" x14ac:dyDescent="0.4">
      <c r="A36" s="38"/>
      <c r="B36" s="45">
        <v>0.3</v>
      </c>
      <c r="C36" s="39"/>
      <c r="D36" s="39"/>
      <c r="E36" s="39"/>
      <c r="F36" s="20"/>
    </row>
    <row r="37" spans="1:6" ht="33" customHeight="1" x14ac:dyDescent="0.4">
      <c r="A37" s="11" t="s">
        <v>42</v>
      </c>
      <c r="B37" s="24" t="s">
        <v>31</v>
      </c>
      <c r="C37" s="36" t="s">
        <v>32</v>
      </c>
      <c r="D37" s="33" t="s">
        <v>4</v>
      </c>
      <c r="E37" s="34" t="s">
        <v>3</v>
      </c>
      <c r="F37" s="3"/>
    </row>
    <row r="38" spans="1:6" ht="33" customHeight="1" x14ac:dyDescent="0.4">
      <c r="A38" s="12" t="s">
        <v>33</v>
      </c>
      <c r="B38" s="9">
        <f t="shared" ref="B38:B45" si="2">+B26*$B$36</f>
        <v>19.317</v>
      </c>
      <c r="C38" s="10">
        <v>1</v>
      </c>
      <c r="D38" s="9">
        <f t="shared" ref="D38:D45" si="3">+D26*$B$36</f>
        <v>0</v>
      </c>
      <c r="E38" s="35">
        <f>D38*C38</f>
        <v>0</v>
      </c>
      <c r="F38" s="3"/>
    </row>
    <row r="39" spans="1:6" ht="33" customHeight="1" x14ac:dyDescent="0.4">
      <c r="A39" s="12" t="s">
        <v>35</v>
      </c>
      <c r="B39" s="9">
        <f t="shared" si="2"/>
        <v>31.388999999999996</v>
      </c>
      <c r="C39" s="10">
        <v>6</v>
      </c>
      <c r="D39" s="9">
        <f t="shared" si="3"/>
        <v>0</v>
      </c>
      <c r="E39" s="35">
        <f t="shared" si="0"/>
        <v>0</v>
      </c>
      <c r="F39" s="3"/>
    </row>
    <row r="40" spans="1:6" ht="33" customHeight="1" x14ac:dyDescent="0.4">
      <c r="A40" s="12" t="s">
        <v>36</v>
      </c>
      <c r="B40" s="9">
        <f t="shared" si="2"/>
        <v>57.402000000000001</v>
      </c>
      <c r="C40" s="10">
        <v>5</v>
      </c>
      <c r="D40" s="9">
        <f t="shared" si="3"/>
        <v>0</v>
      </c>
      <c r="E40" s="35">
        <f t="shared" si="0"/>
        <v>0</v>
      </c>
      <c r="F40" s="3"/>
    </row>
    <row r="41" spans="1:6" ht="33" customHeight="1" x14ac:dyDescent="0.4">
      <c r="A41" s="12" t="s">
        <v>37</v>
      </c>
      <c r="B41" s="9">
        <f t="shared" si="2"/>
        <v>74.870999999999995</v>
      </c>
      <c r="C41" s="10">
        <v>3</v>
      </c>
      <c r="D41" s="9">
        <f t="shared" si="3"/>
        <v>0</v>
      </c>
      <c r="E41" s="35">
        <f t="shared" si="0"/>
        <v>0</v>
      </c>
      <c r="F41" s="3"/>
    </row>
    <row r="42" spans="1:6" ht="33" customHeight="1" x14ac:dyDescent="0.4">
      <c r="A42" s="12" t="s">
        <v>38</v>
      </c>
      <c r="B42" s="9">
        <f t="shared" si="2"/>
        <v>92.34</v>
      </c>
      <c r="C42" s="10">
        <v>7</v>
      </c>
      <c r="D42" s="9">
        <f t="shared" si="3"/>
        <v>0</v>
      </c>
      <c r="E42" s="35">
        <f t="shared" si="0"/>
        <v>0</v>
      </c>
      <c r="F42" s="3"/>
    </row>
    <row r="43" spans="1:6" ht="33" customHeight="1" x14ac:dyDescent="0.4">
      <c r="A43" s="12" t="s">
        <v>39</v>
      </c>
      <c r="B43" s="9">
        <f t="shared" si="2"/>
        <v>123.13799999999999</v>
      </c>
      <c r="C43" s="10">
        <v>4</v>
      </c>
      <c r="D43" s="9">
        <f t="shared" si="3"/>
        <v>0</v>
      </c>
      <c r="E43" s="35">
        <f t="shared" si="0"/>
        <v>0</v>
      </c>
      <c r="F43" s="3"/>
    </row>
    <row r="44" spans="1:6" ht="33" customHeight="1" x14ac:dyDescent="0.4">
      <c r="A44" s="12" t="s">
        <v>40</v>
      </c>
      <c r="B44" s="9">
        <f t="shared" si="2"/>
        <v>160.56300000000002</v>
      </c>
      <c r="C44" s="10">
        <v>3</v>
      </c>
      <c r="D44" s="9">
        <f t="shared" si="3"/>
        <v>0</v>
      </c>
      <c r="E44" s="35">
        <f t="shared" si="0"/>
        <v>0</v>
      </c>
      <c r="F44" s="3"/>
    </row>
    <row r="45" spans="1:6" ht="33" customHeight="1" x14ac:dyDescent="0.4">
      <c r="A45" s="12" t="s">
        <v>41</v>
      </c>
      <c r="B45" s="9">
        <f t="shared" si="2"/>
        <v>177.46499999999997</v>
      </c>
      <c r="C45" s="10">
        <v>1</v>
      </c>
      <c r="D45" s="9">
        <f t="shared" si="3"/>
        <v>0</v>
      </c>
      <c r="E45" s="35">
        <f t="shared" si="0"/>
        <v>0</v>
      </c>
      <c r="F45" s="3"/>
    </row>
    <row r="46" spans="1:6" ht="33" customHeight="1" x14ac:dyDescent="0.4">
      <c r="A46" s="12"/>
      <c r="B46" s="9"/>
      <c r="C46" s="17"/>
      <c r="D46" s="25"/>
      <c r="E46" s="35">
        <f>SUM(E38:E45)</f>
        <v>0</v>
      </c>
      <c r="F46" s="20"/>
    </row>
    <row r="47" spans="1:6" ht="33" customHeight="1" x14ac:dyDescent="0.4">
      <c r="A47" s="11" t="s">
        <v>43</v>
      </c>
      <c r="B47" s="24" t="s">
        <v>31</v>
      </c>
      <c r="C47" s="36" t="s">
        <v>32</v>
      </c>
      <c r="D47" s="33" t="s">
        <v>4</v>
      </c>
      <c r="E47" s="37" t="s">
        <v>3</v>
      </c>
      <c r="F47" s="20"/>
    </row>
    <row r="48" spans="1:6" ht="33" customHeight="1" x14ac:dyDescent="0.4">
      <c r="A48" s="12" t="s">
        <v>33</v>
      </c>
      <c r="B48" s="13">
        <v>126.91</v>
      </c>
      <c r="C48" s="10"/>
      <c r="D48" s="13"/>
      <c r="E48" s="35">
        <f t="shared" si="0"/>
        <v>0</v>
      </c>
      <c r="F48" s="3"/>
    </row>
    <row r="49" spans="1:6" ht="33" customHeight="1" x14ac:dyDescent="0.4">
      <c r="A49" s="12" t="s">
        <v>34</v>
      </c>
      <c r="B49" s="13">
        <v>141.01</v>
      </c>
      <c r="C49" s="10">
        <v>2</v>
      </c>
      <c r="D49" s="13"/>
      <c r="E49" s="35">
        <f t="shared" si="0"/>
        <v>0</v>
      </c>
      <c r="F49" s="3"/>
    </row>
    <row r="50" spans="1:6" ht="33" customHeight="1" x14ac:dyDescent="0.4">
      <c r="A50" s="12" t="s">
        <v>35</v>
      </c>
      <c r="B50" s="13">
        <v>141.01</v>
      </c>
      <c r="C50" s="10">
        <v>7</v>
      </c>
      <c r="D50" s="13"/>
      <c r="E50" s="35">
        <f t="shared" si="0"/>
        <v>0</v>
      </c>
      <c r="F50" s="3"/>
    </row>
    <row r="51" spans="1:6" ht="33" customHeight="1" x14ac:dyDescent="0.4">
      <c r="A51" s="12" t="s">
        <v>36</v>
      </c>
      <c r="B51" s="13">
        <v>197.1</v>
      </c>
      <c r="C51" s="10">
        <v>10</v>
      </c>
      <c r="D51" s="13"/>
      <c r="E51" s="35">
        <f t="shared" si="0"/>
        <v>0</v>
      </c>
      <c r="F51" s="3"/>
    </row>
    <row r="52" spans="1:6" ht="33" customHeight="1" x14ac:dyDescent="0.4">
      <c r="A52" s="12" t="s">
        <v>37</v>
      </c>
      <c r="B52" s="13">
        <v>217.46</v>
      </c>
      <c r="C52" s="10">
        <v>2</v>
      </c>
      <c r="D52" s="13"/>
      <c r="E52" s="35">
        <f t="shared" si="0"/>
        <v>0</v>
      </c>
      <c r="F52" s="3"/>
    </row>
    <row r="53" spans="1:6" ht="33" customHeight="1" x14ac:dyDescent="0.4">
      <c r="A53" s="12" t="s">
        <v>38</v>
      </c>
      <c r="B53" s="13">
        <v>289.95</v>
      </c>
      <c r="C53" s="10">
        <v>5</v>
      </c>
      <c r="D53" s="13"/>
      <c r="E53" s="35">
        <f t="shared" si="0"/>
        <v>0</v>
      </c>
      <c r="F53" s="3"/>
    </row>
    <row r="54" spans="1:6" ht="33" customHeight="1" x14ac:dyDescent="0.4">
      <c r="A54" s="12" t="s">
        <v>39</v>
      </c>
      <c r="B54" s="13">
        <v>289.95</v>
      </c>
      <c r="C54" s="10">
        <v>1</v>
      </c>
      <c r="D54" s="13"/>
      <c r="E54" s="35">
        <f t="shared" si="0"/>
        <v>0</v>
      </c>
      <c r="F54" s="3"/>
    </row>
    <row r="55" spans="1:6" ht="33" customHeight="1" x14ac:dyDescent="0.4">
      <c r="A55" s="12" t="s">
        <v>40</v>
      </c>
      <c r="B55" s="13">
        <v>390.1</v>
      </c>
      <c r="C55" s="10"/>
      <c r="D55" s="13"/>
      <c r="E55" s="35">
        <f t="shared" si="0"/>
        <v>0</v>
      </c>
      <c r="F55" s="3"/>
    </row>
    <row r="56" spans="1:6" ht="33" customHeight="1" x14ac:dyDescent="0.4">
      <c r="A56" s="12" t="s">
        <v>41</v>
      </c>
      <c r="B56" s="13">
        <v>390.1</v>
      </c>
      <c r="C56" s="10"/>
      <c r="D56" s="13"/>
      <c r="E56" s="35">
        <f t="shared" si="0"/>
        <v>0</v>
      </c>
      <c r="F56" s="3"/>
    </row>
    <row r="57" spans="1:6" ht="33" customHeight="1" x14ac:dyDescent="0.4">
      <c r="A57" s="14"/>
      <c r="B57" s="15"/>
      <c r="C57" s="46"/>
      <c r="D57" s="15"/>
      <c r="E57" s="35">
        <f>SUM(E48:E56)</f>
        <v>0</v>
      </c>
      <c r="F57" s="20"/>
    </row>
    <row r="58" spans="1:6" ht="33" customHeight="1" x14ac:dyDescent="0.4">
      <c r="A58" s="11" t="s">
        <v>44</v>
      </c>
      <c r="B58" s="24" t="s">
        <v>31</v>
      </c>
      <c r="C58" s="36" t="s">
        <v>32</v>
      </c>
      <c r="D58" s="33" t="s">
        <v>4</v>
      </c>
      <c r="E58" s="37" t="s">
        <v>3</v>
      </c>
      <c r="F58" s="20"/>
    </row>
    <row r="59" spans="1:6" ht="33" customHeight="1" x14ac:dyDescent="0.4">
      <c r="A59" s="12" t="s">
        <v>33</v>
      </c>
      <c r="B59" s="9">
        <v>274.20999999999998</v>
      </c>
      <c r="C59" s="10"/>
      <c r="D59" s="9"/>
      <c r="E59" s="35">
        <f t="shared" si="0"/>
        <v>0</v>
      </c>
      <c r="F59" s="3"/>
    </row>
    <row r="60" spans="1:6" ht="33" customHeight="1" x14ac:dyDescent="0.4">
      <c r="A60" s="12" t="s">
        <v>34</v>
      </c>
      <c r="B60" s="9">
        <v>285.85000000000002</v>
      </c>
      <c r="C60" s="10">
        <v>12</v>
      </c>
      <c r="D60" s="9"/>
      <c r="E60" s="35">
        <f t="shared" si="0"/>
        <v>0</v>
      </c>
      <c r="F60" s="3"/>
    </row>
    <row r="61" spans="1:6" ht="33" customHeight="1" x14ac:dyDescent="0.4">
      <c r="A61" s="12" t="s">
        <v>35</v>
      </c>
      <c r="B61" s="9">
        <v>361.54</v>
      </c>
      <c r="C61" s="10">
        <v>10</v>
      </c>
      <c r="D61" s="9"/>
      <c r="E61" s="35">
        <f t="shared" si="0"/>
        <v>0</v>
      </c>
      <c r="F61" s="3"/>
    </row>
    <row r="62" spans="1:6" ht="33" customHeight="1" x14ac:dyDescent="0.4">
      <c r="A62" s="12" t="s">
        <v>36</v>
      </c>
      <c r="B62" s="9">
        <v>532.12</v>
      </c>
      <c r="C62" s="10">
        <v>2</v>
      </c>
      <c r="D62" s="9"/>
      <c r="E62" s="35">
        <f t="shared" si="0"/>
        <v>0</v>
      </c>
      <c r="F62" s="3"/>
    </row>
    <row r="63" spans="1:6" ht="33" customHeight="1" x14ac:dyDescent="0.4">
      <c r="A63" s="12" t="s">
        <v>37</v>
      </c>
      <c r="B63" s="9">
        <v>722.49</v>
      </c>
      <c r="C63" s="10">
        <v>2</v>
      </c>
      <c r="D63" s="9"/>
      <c r="E63" s="35">
        <f t="shared" si="0"/>
        <v>0</v>
      </c>
      <c r="F63" s="3"/>
    </row>
    <row r="64" spans="1:6" ht="33" customHeight="1" x14ac:dyDescent="0.4">
      <c r="A64" s="12" t="s">
        <v>38</v>
      </c>
      <c r="B64" s="9">
        <v>969.35</v>
      </c>
      <c r="C64" s="10">
        <v>3</v>
      </c>
      <c r="D64" s="9"/>
      <c r="E64" s="35">
        <f t="shared" si="0"/>
        <v>0</v>
      </c>
      <c r="F64" s="3"/>
    </row>
    <row r="65" spans="1:6" ht="33" customHeight="1" x14ac:dyDescent="0.4">
      <c r="A65" s="12" t="s">
        <v>39</v>
      </c>
      <c r="B65" s="9">
        <v>1295.3699999999999</v>
      </c>
      <c r="C65" s="10">
        <v>1</v>
      </c>
      <c r="D65" s="9"/>
      <c r="E65" s="35">
        <f t="shared" si="0"/>
        <v>0</v>
      </c>
      <c r="F65" s="3"/>
    </row>
    <row r="66" spans="1:6" ht="33" customHeight="1" x14ac:dyDescent="0.4">
      <c r="A66" s="12" t="s">
        <v>40</v>
      </c>
      <c r="B66" s="9">
        <v>1666.81</v>
      </c>
      <c r="C66" s="10"/>
      <c r="D66" s="9"/>
      <c r="E66" s="35">
        <f t="shared" si="0"/>
        <v>0</v>
      </c>
      <c r="F66" s="3"/>
    </row>
    <row r="67" spans="1:6" ht="33" customHeight="1" x14ac:dyDescent="0.4">
      <c r="A67" s="12" t="s">
        <v>41</v>
      </c>
      <c r="B67" s="9">
        <v>2126.5500000000002</v>
      </c>
      <c r="C67" s="71"/>
      <c r="D67" s="9"/>
      <c r="E67" s="35">
        <f t="shared" si="0"/>
        <v>0</v>
      </c>
      <c r="F67" s="3"/>
    </row>
    <row r="68" spans="1:6" ht="33" customHeight="1" x14ac:dyDescent="0.4">
      <c r="A68" s="30"/>
      <c r="B68" s="25"/>
      <c r="C68" s="40"/>
      <c r="D68" s="25"/>
      <c r="E68" s="35">
        <f>SUM(E59:E67)</f>
        <v>0</v>
      </c>
      <c r="F68" s="3"/>
    </row>
    <row r="69" spans="1:6" ht="33" customHeight="1" x14ac:dyDescent="0.4">
      <c r="A69" s="24" t="s">
        <v>67</v>
      </c>
      <c r="B69" s="24" t="s">
        <v>31</v>
      </c>
      <c r="C69" s="36" t="s">
        <v>32</v>
      </c>
      <c r="D69" s="33" t="s">
        <v>4</v>
      </c>
      <c r="E69" s="37" t="s">
        <v>3</v>
      </c>
      <c r="F69" s="20"/>
    </row>
    <row r="70" spans="1:6" ht="33" customHeight="1" x14ac:dyDescent="0.4">
      <c r="A70" s="23" t="s">
        <v>45</v>
      </c>
      <c r="B70" s="9">
        <v>10000</v>
      </c>
      <c r="C70" s="41">
        <v>1</v>
      </c>
      <c r="D70" s="9">
        <v>10000</v>
      </c>
      <c r="E70" s="35">
        <f t="shared" si="0"/>
        <v>10000</v>
      </c>
      <c r="F70" s="3"/>
    </row>
    <row r="71" spans="1:6" ht="33" customHeight="1" x14ac:dyDescent="0.4">
      <c r="A71" s="23" t="s">
        <v>46</v>
      </c>
      <c r="B71" s="9">
        <v>26000</v>
      </c>
      <c r="C71" s="17">
        <v>1</v>
      </c>
      <c r="D71" s="9">
        <v>26000</v>
      </c>
      <c r="E71" s="35">
        <f t="shared" si="0"/>
        <v>26000</v>
      </c>
      <c r="F71" s="3"/>
    </row>
    <row r="72" spans="1:6" ht="33" customHeight="1" x14ac:dyDescent="0.4">
      <c r="A72" s="29" t="s">
        <v>47</v>
      </c>
      <c r="B72" s="39"/>
      <c r="C72" s="39"/>
      <c r="D72" s="42"/>
      <c r="E72" s="43">
        <f>SUM(E70:E71)</f>
        <v>36000</v>
      </c>
      <c r="F72" s="20"/>
    </row>
    <row r="73" spans="1:6" ht="33" customHeight="1" x14ac:dyDescent="0.4">
      <c r="A73" s="30"/>
      <c r="B73" s="15"/>
      <c r="C73" s="16"/>
      <c r="D73" s="6"/>
      <c r="E73" s="7"/>
      <c r="F73" s="20"/>
    </row>
    <row r="74" spans="1:6" ht="63.75" customHeight="1" x14ac:dyDescent="0.4">
      <c r="A74" s="50" t="s">
        <v>48</v>
      </c>
      <c r="B74" s="51"/>
      <c r="C74" s="51"/>
      <c r="D74" s="51"/>
      <c r="E74" s="27"/>
      <c r="F74" s="20"/>
    </row>
    <row r="75" spans="1:6" ht="15" customHeight="1" x14ac:dyDescent="0.4">
      <c r="A75" s="68" t="s">
        <v>49</v>
      </c>
      <c r="B75" s="69"/>
      <c r="C75" s="69"/>
      <c r="D75" s="70"/>
      <c r="E75" s="26"/>
      <c r="F75" s="20"/>
    </row>
    <row r="76" spans="1:6" ht="15" customHeight="1" x14ac:dyDescent="0.4">
      <c r="A76" s="47" t="s">
        <v>50</v>
      </c>
      <c r="B76" s="48"/>
      <c r="C76" s="48"/>
      <c r="D76" s="49"/>
      <c r="E76" s="26"/>
      <c r="F76" s="20"/>
    </row>
    <row r="77" spans="1:6" ht="15" customHeight="1" x14ac:dyDescent="0.4">
      <c r="A77" s="47" t="s">
        <v>51</v>
      </c>
      <c r="B77" s="48"/>
      <c r="C77" s="48"/>
      <c r="D77" s="49"/>
      <c r="E77" s="26"/>
      <c r="F77" s="20"/>
    </row>
    <row r="78" spans="1:6" ht="15" customHeight="1" x14ac:dyDescent="0.4">
      <c r="A78" s="47" t="s">
        <v>52</v>
      </c>
      <c r="B78" s="48"/>
      <c r="C78" s="48"/>
      <c r="D78" s="49"/>
      <c r="E78" s="26"/>
      <c r="F78" s="20"/>
    </row>
    <row r="79" spans="1:6" ht="15" customHeight="1" x14ac:dyDescent="0.4">
      <c r="A79" s="47" t="s">
        <v>53</v>
      </c>
      <c r="B79" s="48"/>
      <c r="C79" s="48"/>
      <c r="D79" s="49"/>
      <c r="E79" s="26"/>
      <c r="F79" s="20"/>
    </row>
    <row r="80" spans="1:6" ht="15" customHeight="1" x14ac:dyDescent="0.4">
      <c r="A80" s="47" t="s">
        <v>54</v>
      </c>
      <c r="B80" s="48"/>
      <c r="C80" s="48"/>
      <c r="D80" s="49"/>
      <c r="E80" s="26"/>
      <c r="F80" s="20"/>
    </row>
    <row r="81" spans="1:6" ht="15" customHeight="1" x14ac:dyDescent="0.4">
      <c r="A81" s="47" t="s">
        <v>55</v>
      </c>
      <c r="B81" s="48"/>
      <c r="C81" s="48"/>
      <c r="D81" s="49"/>
      <c r="E81" s="26"/>
      <c r="F81" s="20"/>
    </row>
    <row r="82" spans="1:6" ht="15" customHeight="1" x14ac:dyDescent="0.4">
      <c r="A82" s="47" t="s">
        <v>56</v>
      </c>
      <c r="B82" s="48"/>
      <c r="C82" s="48"/>
      <c r="D82" s="49"/>
      <c r="E82" s="26"/>
      <c r="F82" s="20"/>
    </row>
    <row r="83" spans="1:6" ht="15" customHeight="1" x14ac:dyDescent="0.4">
      <c r="A83" s="47" t="s">
        <v>57</v>
      </c>
      <c r="B83" s="48"/>
      <c r="C83" s="48"/>
      <c r="D83" s="49"/>
      <c r="E83" s="26"/>
      <c r="F83" s="20"/>
    </row>
    <row r="84" spans="1:6" ht="15" customHeight="1" x14ac:dyDescent="0.4">
      <c r="A84" s="47" t="s">
        <v>58</v>
      </c>
      <c r="B84" s="48"/>
      <c r="C84" s="48"/>
      <c r="D84" s="49"/>
      <c r="E84" s="26"/>
      <c r="F84" s="20"/>
    </row>
    <row r="85" spans="1:6" ht="15" customHeight="1" x14ac:dyDescent="0.4">
      <c r="A85" s="47" t="s">
        <v>59</v>
      </c>
      <c r="B85" s="48"/>
      <c r="C85" s="48"/>
      <c r="D85" s="49"/>
      <c r="E85" s="26"/>
      <c r="F85" s="20"/>
    </row>
    <row r="86" spans="1:6" ht="15" customHeight="1" x14ac:dyDescent="0.4">
      <c r="A86" s="47" t="s">
        <v>60</v>
      </c>
      <c r="B86" s="48"/>
      <c r="C86" s="48"/>
      <c r="D86" s="49"/>
      <c r="E86" s="26"/>
      <c r="F86" s="20"/>
    </row>
    <row r="87" spans="1:6" ht="15" customHeight="1" x14ac:dyDescent="0.4">
      <c r="A87" s="47" t="s">
        <v>61</v>
      </c>
      <c r="B87" s="48"/>
      <c r="C87" s="48"/>
      <c r="D87" s="49"/>
      <c r="E87" s="7"/>
      <c r="F87" s="20"/>
    </row>
    <row r="88" spans="1:6" ht="15" customHeight="1" x14ac:dyDescent="0.4">
      <c r="A88" s="47" t="s">
        <v>62</v>
      </c>
      <c r="B88" s="48"/>
      <c r="C88" s="48"/>
      <c r="D88" s="49"/>
      <c r="E88" s="7"/>
      <c r="F88" s="20"/>
    </row>
    <row r="89" spans="1:6" ht="15" customHeight="1" x14ac:dyDescent="0.4">
      <c r="A89" s="47" t="s">
        <v>63</v>
      </c>
      <c r="B89" s="48"/>
      <c r="C89" s="48"/>
      <c r="D89" s="49"/>
      <c r="E89" s="7"/>
      <c r="F89" s="20"/>
    </row>
    <row r="90" spans="1:6" ht="15" customHeight="1" x14ac:dyDescent="0.4">
      <c r="A90" s="47" t="s">
        <v>64</v>
      </c>
      <c r="B90" s="48"/>
      <c r="C90" s="48"/>
      <c r="D90" s="49"/>
      <c r="E90" s="7"/>
      <c r="F90" s="20"/>
    </row>
    <row r="91" spans="1:6" ht="15" customHeight="1" x14ac:dyDescent="0.4">
      <c r="A91" s="47" t="s">
        <v>65</v>
      </c>
      <c r="B91" s="48"/>
      <c r="C91" s="48"/>
      <c r="D91" s="49"/>
      <c r="E91" s="7"/>
      <c r="F91" s="20"/>
    </row>
    <row r="92" spans="1:6" ht="15" customHeight="1" x14ac:dyDescent="0.4">
      <c r="A92" s="50" t="s">
        <v>66</v>
      </c>
      <c r="B92" s="51"/>
      <c r="C92" s="51"/>
      <c r="D92" s="52"/>
      <c r="E92" s="7"/>
      <c r="F92" s="20"/>
    </row>
    <row r="93" spans="1:6" ht="20.25" customHeight="1" x14ac:dyDescent="0.4">
      <c r="A93" s="28"/>
      <c r="C93" s="31"/>
      <c r="E93" s="32"/>
      <c r="F93" s="1"/>
    </row>
    <row r="94" spans="1:6" ht="31.5" customHeight="1" x14ac:dyDescent="0.4">
      <c r="A94" s="59" t="s">
        <v>2</v>
      </c>
      <c r="B94" s="60"/>
      <c r="C94" s="60"/>
      <c r="D94" s="61"/>
      <c r="E94" s="4">
        <f>+E72+E68+E57+E46+E35+E24</f>
        <v>36000</v>
      </c>
      <c r="F94" s="20"/>
    </row>
    <row r="95" spans="1:6" ht="59.25" customHeight="1" x14ac:dyDescent="0.4">
      <c r="A95" s="65" t="s">
        <v>1</v>
      </c>
      <c r="B95" s="66"/>
      <c r="C95" s="66"/>
      <c r="D95" s="66"/>
      <c r="E95" s="66"/>
      <c r="F95" s="2"/>
    </row>
    <row r="96" spans="1:6" ht="31.5" customHeight="1" x14ac:dyDescent="0.4">
      <c r="A96" s="57" t="s">
        <v>0</v>
      </c>
      <c r="B96" s="58"/>
      <c r="C96" s="58"/>
      <c r="E96" s="32"/>
      <c r="F96" s="1"/>
    </row>
    <row r="97" spans="1:6" x14ac:dyDescent="0.4">
      <c r="A97" s="53"/>
      <c r="B97" s="54"/>
      <c r="C97" s="54"/>
      <c r="F97" s="20"/>
    </row>
    <row r="98" spans="1:6" ht="83.25" customHeight="1" x14ac:dyDescent="0.4">
      <c r="A98" s="55"/>
      <c r="B98" s="56"/>
      <c r="C98" s="56"/>
      <c r="D98" s="21"/>
      <c r="E98" s="21"/>
      <c r="F98" s="22"/>
    </row>
  </sheetData>
  <mergeCells count="25">
    <mergeCell ref="A1:F1"/>
    <mergeCell ref="A2:F2"/>
    <mergeCell ref="A95:E95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7:C98"/>
    <mergeCell ref="A96:C96"/>
    <mergeCell ref="A94:D94"/>
  </mergeCells>
  <conditionalFormatting sqref="C93">
    <cfRule type="top10" priority="2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2026-03-09T13:39:27Z</dcterms:created>
  <dcterms:modified xsi:type="dcterms:W3CDTF">2026-06-17T12:34:29Z</dcterms:modified>
</cp:coreProperties>
</file>