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PSWXXXX(3)\"/>
    </mc:Choice>
  </mc:AlternateContent>
  <xr:revisionPtr revIDLastSave="0" documentId="13_ncr:1_{87C8A480-94CE-475A-819A-861C6120F390}" xr6:coauthVersionLast="47" xr6:coauthVersionMax="47" xr10:uidLastSave="{00000000-0000-0000-0000-000000000000}"/>
  <bookViews>
    <workbookView xWindow="-23148" yWindow="-108" windowWidth="23256" windowHeight="13896" activeTab="2" xr2:uid="{5E8BAF87-9BF3-416D-8028-8150088A0396}"/>
  </bookViews>
  <sheets>
    <sheet name="LOTE 1 " sheetId="6" r:id="rId1"/>
    <sheet name="LOTE 2" sheetId="8" r:id="rId2"/>
    <sheet name="LOTE 3" sheetId="9" r:id="rId3"/>
  </sheets>
  <definedNames>
    <definedName name="_xlnm._FilterDatabase" localSheetId="0" hidden="1">'LOTE 1 '!#REF!</definedName>
    <definedName name="_xlnm._FilterDatabase" localSheetId="1" hidden="1">'LOTE 2'!#REF!</definedName>
    <definedName name="_xlnm._FilterDatabase" localSheetId="2" hidden="1">'LOTE 3'!#REF!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6" l="1"/>
  <c r="D17" i="9"/>
  <c r="H5" i="9"/>
  <c r="H5" i="8"/>
  <c r="F5" i="8"/>
  <c r="G5" i="9"/>
  <c r="F5" i="9"/>
  <c r="E14" i="9"/>
  <c r="D5" i="8"/>
  <c r="E14" i="6"/>
  <c r="D17" i="6"/>
  <c r="D16" i="6"/>
  <c r="D15" i="6"/>
  <c r="D14" i="6"/>
  <c r="F7" i="6"/>
  <c r="F6" i="6"/>
  <c r="F8" i="6"/>
  <c r="G7" i="6"/>
  <c r="H7" i="6" s="1"/>
  <c r="G8" i="6"/>
  <c r="D8" i="6"/>
  <c r="D7" i="6"/>
  <c r="G6" i="6"/>
  <c r="D6" i="6"/>
  <c r="D5" i="6"/>
  <c r="G14" i="6" l="1"/>
  <c r="H5" i="6"/>
  <c r="F5" i="6"/>
  <c r="E14" i="8"/>
  <c r="E16" i="8" s="1"/>
  <c r="G5" i="8"/>
  <c r="E15" i="9"/>
  <c r="G14" i="9"/>
  <c r="E16" i="9"/>
  <c r="E17" i="9" s="1"/>
  <c r="D14" i="9"/>
  <c r="D14" i="8"/>
  <c r="G16" i="6"/>
  <c r="G15" i="6"/>
  <c r="G17" i="6" s="1"/>
  <c r="E16" i="6"/>
  <c r="E15" i="6"/>
  <c r="E17" i="6" s="1"/>
  <c r="H8" i="6"/>
  <c r="H6" i="6"/>
  <c r="E15" i="8" l="1"/>
  <c r="G14" i="8"/>
  <c r="G15" i="8" s="1"/>
  <c r="E17" i="8"/>
  <c r="G15" i="9"/>
  <c r="G16" i="9"/>
  <c r="D15" i="9"/>
  <c r="D16" i="9"/>
  <c r="G16" i="8"/>
  <c r="D15" i="8"/>
  <c r="D16" i="8"/>
  <c r="G18" i="6"/>
  <c r="D18" i="6"/>
  <c r="G17" i="9" l="1"/>
  <c r="G18" i="9" s="1"/>
  <c r="G19" i="9" s="1"/>
  <c r="G17" i="8"/>
  <c r="E18" i="8"/>
  <c r="D17" i="8"/>
  <c r="E18" i="6"/>
  <c r="E19" i="6" s="1"/>
  <c r="G19" i="6"/>
  <c r="D19" i="6"/>
  <c r="D18" i="9" l="1"/>
  <c r="G18" i="8"/>
  <c r="D18" i="8"/>
  <c r="D19" i="8"/>
  <c r="E19" i="8"/>
  <c r="D19" i="9" l="1"/>
  <c r="G19" i="8"/>
  <c r="E18" i="9"/>
  <c r="E19" i="9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<sst xmlns="http://schemas.openxmlformats.org/spreadsheetml/2006/main" count="60" uniqueCount="28">
  <si>
    <t>Descripción de los servicios/suministros/trabajos</t>
  </si>
  <si>
    <t>Tarifa máxima (precio máximo por unidad/servicio/trabajo)</t>
  </si>
  <si>
    <t>Número de unidades/servicios/trabajos estimados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</si>
  <si>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</si>
  <si>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</si>
  <si>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</si>
  <si>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</si>
  <si>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</si>
  <si>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</si>
  <si>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</si>
  <si>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</si>
  <si>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</si>
  <si>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</si>
  <si>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2"/>
        <rFont val="HelveticaNowText Regular"/>
        <family val="2"/>
      </rPr>
      <t>SERVICIO DE ADECUACIÓN DE LA CLIMATIZACIÓN del Lote 1 de la Sucursal de L'HOSPITALET,</t>
    </r>
    <r>
      <rPr>
        <sz val="12"/>
        <color theme="1"/>
        <rFont val="HelveticaNowText Regular"/>
        <family val="2"/>
      </rPr>
      <t xml:space="preserve">  presenta la siguiente proposición económica, que incluye documentación susceptible de criterios de cuantificación automática</t>
    </r>
  </si>
  <si>
    <t>ANEXO I - PROPOSICIÓN ECONÓMICA - Lote Nº 1 - Sucursal L'HOSPITALET - ADECUACIÓN CLIMATIZACION</t>
  </si>
  <si>
    <t>Retirada y reciclage del equipo actual</t>
  </si>
  <si>
    <t>Suministro del equipo multicombi 5x1</t>
  </si>
  <si>
    <t>Instalación, adecuación de la instalación electrica de la sucursal</t>
  </si>
  <si>
    <t>Certificados, Memoria tècnica, Registro industrial</t>
  </si>
  <si>
    <t>TOTAL PRESUPUESTO EJECICUÓN (PEM)</t>
  </si>
  <si>
    <t>Beneficio industrial</t>
  </si>
  <si>
    <t>Gastos Generales</t>
  </si>
  <si>
    <t>ANEXO I - PROPOSICIÓN ECONÓMICA - Lote Nº 2 - Sucursal PALMA DE MALLORCA - ADECUACIÓN AMPLIACIÓN CLIMATIZACION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</si>
  <si>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2"/>
        <rFont val="HelveticaNowText Regular"/>
        <family val="2"/>
      </rPr>
      <t>SERVICIO DE ADECUACIÓN AMPLIACIÓN DE LA CLIMATIZACIÓN del Lote 2 de la Sucursal de PALMA DE MALLORCA,</t>
    </r>
    <r>
      <rPr>
        <sz val="12"/>
        <color theme="1"/>
        <rFont val="HelveticaNowText Regular"/>
        <family val="2"/>
      </rPr>
      <t xml:space="preserve">  presenta la siguiente proposición económica, que incluye documentación susceptible de criterios de cuantificación automática</t>
    </r>
  </si>
  <si>
    <t>Suministro e instalación de un equipo de climatiozación split inverter de 6000/7000 frigorias</t>
  </si>
  <si>
    <t>ANEXO I - PROPOSICIÓN ECONÓMICA - Lote Nº 3 - Sucursal MANRESA - ADECUACIÓN / SUSTITUCION CLIMATIZACION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</si>
  <si>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2"/>
        <rFont val="HelveticaNowText Regular"/>
        <family val="2"/>
      </rPr>
      <t>SERVICIO DE ADECUACIÓN SUSTITUCION DE LA CLIMATIZACIÓN del Lote 3 de la Sucursal de MANRESA,</t>
    </r>
    <r>
      <rPr>
        <sz val="12"/>
        <color theme="1"/>
        <rFont val="HelveticaNowText Regular"/>
        <family val="2"/>
      </rPr>
      <t xml:space="preserve">  presenta la siguiente proposición económica, que incluye documentación susceptible de criterios de cuantificación automática</t>
    </r>
  </si>
  <si>
    <t>Suministro e instalación de un equipo de climatiozación split inverter de 3000/3500 frigorias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</si>
</sst>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60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3" fillId="0" borderId="0" xfId="0" applyFont="1"/>
    <xf numFmtId="0" fontId="0" fillId="0" borderId="7" xfId="0" applyBorder="1" applyProtection="1">
      <protection locked="0"/>
    </xf>
    <xf numFmtId="0" fontId="11" fillId="7" borderId="3" xfId="2" applyFont="1" applyFill="1" applyBorder="1" applyAlignment="1">
      <alignment horizontal="center" vertical="center" wrapText="1"/>
    </xf>
    <xf numFmtId="0" fontId="11" fillId="7" borderId="3" xfId="2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7" borderId="2" xfId="0" applyFont="1" applyFill="1" applyBorder="1" applyAlignment="1">
      <alignment horizontal="center" vertical="center" wrapText="1"/>
    </xf>
    <xf numFmtId="0" fontId="11" fillId="7" borderId="2" xfId="2" applyFont="1" applyFill="1" applyBorder="1" applyAlignment="1" applyProtection="1">
      <alignment horizontal="center" vertical="center" wrapText="1"/>
    </xf>
    <xf numFmtId="0" fontId="4" fillId="0" borderId="20" xfId="0" applyFont="1" applyBorder="1" applyAlignment="1">
      <alignment vertical="top" wrapText="1"/>
    </xf>
    <xf numFmtId="164" fontId="16" fillId="5" borderId="2" xfId="0" applyNumberFormat="1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9" fontId="18" fillId="5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right" vertical="center" wrapText="1"/>
    </xf>
    <xf numFmtId="164" fontId="14" fillId="5" borderId="19" xfId="2" applyNumberFormat="1" applyFont="1" applyFill="1" applyBorder="1" applyAlignment="1" applyProtection="1">
      <alignment horizontal="right" vertical="center"/>
    </xf>
    <xf numFmtId="44" fontId="18" fillId="5" borderId="2" xfId="0" applyNumberFormat="1" applyFont="1" applyFill="1" applyBorder="1" applyAlignment="1">
      <alignment horizontal="right" vertical="center"/>
    </xf>
    <xf numFmtId="164" fontId="18" fillId="5" borderId="19" xfId="0" applyNumberFormat="1" applyFont="1" applyFill="1" applyBorder="1" applyAlignment="1">
      <alignment horizontal="right" vertical="center"/>
    </xf>
    <xf numFmtId="164" fontId="9" fillId="3" borderId="2" xfId="1" applyNumberFormat="1" applyFont="1" applyFill="1" applyBorder="1" applyAlignment="1" applyProtection="1">
      <alignment horizontal="right" vertical="center"/>
    </xf>
    <xf numFmtId="10" fontId="9" fillId="0" borderId="2" xfId="0" applyNumberFormat="1" applyFont="1" applyBorder="1" applyAlignment="1">
      <alignment horizontal="right" vertical="center" wrapText="1"/>
    </xf>
    <xf numFmtId="10" fontId="9" fillId="3" borderId="2" xfId="1" applyNumberFormat="1" applyFont="1" applyFill="1" applyBorder="1" applyAlignment="1" applyProtection="1">
      <alignment horizontal="right" vertical="center"/>
    </xf>
    <xf numFmtId="8" fontId="14" fillId="8" borderId="2" xfId="0" applyNumberFormat="1" applyFont="1" applyFill="1" applyBorder="1" applyAlignment="1">
      <alignment horizontal="right" vertical="center" wrapText="1"/>
    </xf>
    <xf numFmtId="8" fontId="14" fillId="8" borderId="3" xfId="0" applyNumberFormat="1" applyFont="1" applyFill="1" applyBorder="1" applyAlignment="1">
      <alignment horizontal="right" vertical="center" wrapText="1"/>
    </xf>
    <xf numFmtId="8" fontId="18" fillId="8" borderId="2" xfId="0" applyNumberFormat="1" applyFont="1" applyFill="1" applyBorder="1" applyAlignment="1">
      <alignment horizontal="right" vertical="center"/>
    </xf>
    <xf numFmtId="164" fontId="16" fillId="6" borderId="2" xfId="0" applyNumberFormat="1" applyFont="1" applyFill="1" applyBorder="1" applyAlignment="1" applyProtection="1">
      <alignment horizontal="right" vertical="center"/>
      <protection locked="0"/>
    </xf>
    <xf numFmtId="164" fontId="14" fillId="5" borderId="3" xfId="2" applyNumberFormat="1" applyFont="1" applyFill="1" applyBorder="1" applyAlignment="1">
      <alignment horizontal="right" vertical="center"/>
    </xf>
    <xf numFmtId="164" fontId="18" fillId="5" borderId="2" xfId="0" applyNumberFormat="1" applyFont="1" applyFill="1" applyBorder="1" applyAlignment="1">
      <alignment horizontal="right" vertical="center"/>
    </xf>
    <xf numFmtId="164" fontId="14" fillId="0" borderId="2" xfId="0" applyNumberFormat="1" applyFont="1" applyBorder="1" applyAlignment="1">
      <alignment horizontal="right" vertical="center" wrapText="1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right" vertical="center"/>
    </xf>
    <xf numFmtId="0" fontId="11" fillId="7" borderId="12" xfId="2" applyFont="1" applyFill="1" applyBorder="1" applyAlignment="1" applyProtection="1">
      <alignment horizontal="right" vertical="center"/>
    </xf>
    <xf numFmtId="0" fontId="11" fillId="7" borderId="13" xfId="2" applyFont="1" applyFill="1" applyBorder="1" applyAlignment="1" applyProtection="1">
      <alignment horizontal="right" vertical="center"/>
    </xf>
    <xf numFmtId="0" fontId="17" fillId="7" borderId="12" xfId="0" applyFont="1" applyFill="1" applyBorder="1" applyAlignment="1">
      <alignment horizontal="right" vertical="center"/>
    </xf>
    <xf numFmtId="0" fontId="17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Salida" xfId="2" builtinId="21"/>
  </cellStyles>
  <dxfs count="1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38"/>
  <sheetViews>
    <sheetView showGridLines="0" view="pageLayout" topLeftCell="B2" zoomScale="80" zoomScaleNormal="86" zoomScalePageLayoutView="80" workbookViewId="0">
      <selection activeCell="E5" sqref="E5:E8"/>
    </sheetView>
  </sheetViews>
  <sheetFormatPr baseColWidth="10" defaultColWidth="10.85546875" defaultRowHeight="15" x14ac:dyDescent="0.25"/>
  <cols>
    <col min="1" max="1" width="45.5703125" customWidth="1"/>
    <col min="2" max="2" width="35.28515625" bestFit="1" customWidth="1"/>
    <col min="3" max="3" width="20.5703125" customWidth="1"/>
    <col min="4" max="4" width="41.5703125" customWidth="1"/>
    <col min="5" max="5" width="15.7109375" style="11" customWidth="1"/>
    <col min="6" max="6" width="31.85546875" customWidth="1"/>
    <col min="7" max="7" width="22.140625" customWidth="1"/>
    <col min="8" max="8" width="36" customWidth="1"/>
    <col min="10" max="10" width="37.28515625" customWidth="1"/>
  </cols>
  <sheetData>
    <row r="1" spans="1:9" s="9" customFormat="1" ht="119.65" customHeight="1" thickTop="1" thickBot="1" x14ac:dyDescent="0.3">
      <c r="A1" s="15" t="e" vm="1">
        <v>#VALUE!</v>
      </c>
      <c r="B1" s="51" t="s">
        <v>14</v>
      </c>
      <c r="C1" s="51"/>
      <c r="D1" s="51"/>
      <c r="E1" s="51"/>
      <c r="F1" s="51"/>
      <c r="G1" s="51"/>
      <c r="H1" s="51"/>
      <c r="I1" s="29"/>
    </row>
    <row r="2" spans="1:9" ht="147" customHeight="1" thickTop="1" thickBot="1" x14ac:dyDescent="0.3">
      <c r="A2" s="52" t="s">
        <v>13</v>
      </c>
      <c r="B2" s="53"/>
      <c r="C2" s="53"/>
      <c r="D2" s="53"/>
      <c r="E2" s="53"/>
      <c r="F2" s="53"/>
      <c r="G2" s="53"/>
      <c r="H2" s="54"/>
    </row>
    <row r="3" spans="1:9" ht="15.75" thickTop="1" x14ac:dyDescent="0.25"/>
    <row r="4" spans="1:9" ht="75" customHeight="1" x14ac:dyDescent="0.25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7" t="s">
        <v>5</v>
      </c>
      <c r="G4" s="28" t="s">
        <v>6</v>
      </c>
      <c r="H4" s="27" t="s">
        <v>7</v>
      </c>
      <c r="I4" s="4"/>
    </row>
    <row r="5" spans="1:9" ht="33.950000000000003" customHeight="1" x14ac:dyDescent="0.25">
      <c r="A5" s="31" t="s">
        <v>15</v>
      </c>
      <c r="B5" s="39">
        <v>1638.87</v>
      </c>
      <c r="C5" s="32">
        <v>1</v>
      </c>
      <c r="D5" s="35">
        <f t="shared" ref="D5:E8" si="0">B5*C5</f>
        <v>1638.87</v>
      </c>
      <c r="E5" s="35"/>
      <c r="F5" s="30" t="str">
        <f>IF(E5="","DEBE RELLENAR EL CAMPO OFERTA LICITADOR",IF(E5&gt;B5,"ERROR","VALOR CORRECTO"))</f>
        <v>DEBE RELLENAR EL CAMPO OFERTA LICITADOR</v>
      </c>
      <c r="G5" s="42">
        <f>E5*C5</f>
        <v>0</v>
      </c>
      <c r="H5" s="30" t="str">
        <f t="shared" ref="H5:H8" si="1">IF(E5="","DEBE RELLENAR EL CAMPO OFERTA LICITADOR",IF(G5&gt;D5,"ERROR","VALOR CORRECTO"))</f>
        <v>DEBE RELLENAR EL CAMPO OFERTA LICITADOR</v>
      </c>
      <c r="I5" s="7"/>
    </row>
    <row r="6" spans="1:9" ht="33.950000000000003" customHeight="1" x14ac:dyDescent="0.25">
      <c r="A6" s="31" t="s">
        <v>16</v>
      </c>
      <c r="B6" s="39">
        <v>4859.57</v>
      </c>
      <c r="C6" s="32">
        <v>1</v>
      </c>
      <c r="D6" s="35">
        <f t="shared" si="0"/>
        <v>4859.57</v>
      </c>
      <c r="E6" s="35"/>
      <c r="F6" s="30" t="str">
        <f t="shared" ref="F6" si="2">IF(E6="","DEBE RELLENAR EL CAMPO OFERTA LICITADOR",IF(E6&gt;B6,"ERROR","VALOR CORRECTO"))</f>
        <v>DEBE RELLENAR EL CAMPO OFERTA LICITADOR</v>
      </c>
      <c r="G6" s="42">
        <f t="shared" ref="G6:G8" si="3">E6*C6</f>
        <v>0</v>
      </c>
      <c r="H6" s="30" t="str">
        <f t="shared" si="1"/>
        <v>DEBE RELLENAR EL CAMPO OFERTA LICITADOR</v>
      </c>
      <c r="I6" s="7"/>
    </row>
    <row r="7" spans="1:9" ht="33.950000000000003" customHeight="1" x14ac:dyDescent="0.25">
      <c r="A7" s="31" t="s">
        <v>17</v>
      </c>
      <c r="B7" s="35">
        <v>1405.8</v>
      </c>
      <c r="C7" s="32">
        <v>1</v>
      </c>
      <c r="D7" s="35">
        <f t="shared" si="0"/>
        <v>1405.8</v>
      </c>
      <c r="E7" s="35"/>
      <c r="F7" s="30" t="str">
        <f>IF(E7="","DEBE RELLENAR EL CAMPO OFERTA LICITADOR",IF(E7&gt;B7,"ERROR","VALOR CORRECTO"))</f>
        <v>DEBE RELLENAR EL CAMPO OFERTA LICITADOR</v>
      </c>
      <c r="G7" s="42">
        <f>E7*C7</f>
        <v>0</v>
      </c>
      <c r="H7" s="30" t="str">
        <f t="shared" si="1"/>
        <v>DEBE RELLENAR EL CAMPO OFERTA LICITADOR</v>
      </c>
      <c r="I7" s="7"/>
    </row>
    <row r="8" spans="1:9" ht="33.950000000000003" customHeight="1" x14ac:dyDescent="0.25">
      <c r="A8" s="31" t="s">
        <v>18</v>
      </c>
      <c r="B8" s="35">
        <v>744.98</v>
      </c>
      <c r="C8" s="32">
        <v>1</v>
      </c>
      <c r="D8" s="35">
        <f t="shared" si="0"/>
        <v>744.98</v>
      </c>
      <c r="E8" s="35"/>
      <c r="F8" s="30" t="str">
        <f t="shared" ref="F8" si="4">IF(E8="","DEBE RELLENAR EL CAMPO OFERTA LICITADOR",IF(E8&gt;B8,"ERROR","VALOR CORRECTO"))</f>
        <v>DEBE RELLENAR EL CAMPO OFERTA LICITADOR</v>
      </c>
      <c r="G8" s="42">
        <f t="shared" si="3"/>
        <v>0</v>
      </c>
      <c r="H8" s="30" t="str">
        <f t="shared" si="1"/>
        <v>DEBE RELLENAR EL CAMPO OFERTA LICITADOR</v>
      </c>
      <c r="I8" s="7"/>
    </row>
    <row r="9" spans="1:9" ht="33.950000000000003" customHeight="1" x14ac:dyDescent="0.25">
      <c r="A9" s="31"/>
      <c r="B9" s="35"/>
      <c r="C9" s="32"/>
      <c r="D9" s="35"/>
      <c r="E9" s="45"/>
      <c r="F9" s="30"/>
      <c r="G9" s="42"/>
      <c r="H9" s="30"/>
      <c r="I9" s="7"/>
    </row>
    <row r="10" spans="1:9" ht="33.950000000000003" customHeight="1" x14ac:dyDescent="0.25">
      <c r="A10" s="33"/>
      <c r="B10" s="35"/>
      <c r="C10" s="32"/>
      <c r="D10" s="35"/>
      <c r="E10" s="45"/>
      <c r="F10" s="30"/>
      <c r="G10" s="42"/>
      <c r="H10" s="30"/>
      <c r="I10" s="7"/>
    </row>
    <row r="11" spans="1:9" ht="33.950000000000003" customHeight="1" x14ac:dyDescent="0.25">
      <c r="A11" s="31"/>
      <c r="B11" s="35"/>
      <c r="C11" s="32"/>
      <c r="D11" s="35"/>
      <c r="E11" s="45"/>
      <c r="F11" s="30"/>
      <c r="G11" s="42"/>
      <c r="H11" s="30"/>
      <c r="I11" s="7"/>
    </row>
    <row r="12" spans="1:9" ht="33.950000000000003" customHeight="1" x14ac:dyDescent="0.25">
      <c r="A12" s="31"/>
      <c r="B12" s="35"/>
      <c r="C12" s="32"/>
      <c r="D12" s="35"/>
      <c r="E12" s="45"/>
      <c r="F12" s="30"/>
      <c r="G12" s="42"/>
      <c r="H12" s="30"/>
      <c r="I12" s="7"/>
    </row>
    <row r="13" spans="1:9" ht="33.950000000000003" customHeight="1" x14ac:dyDescent="0.25">
      <c r="A13" s="31"/>
      <c r="B13" s="35"/>
      <c r="C13" s="32"/>
      <c r="D13" s="35"/>
      <c r="E13" s="45"/>
      <c r="F13" s="30"/>
      <c r="G13" s="42"/>
      <c r="H13" s="30"/>
      <c r="I13" s="7"/>
    </row>
    <row r="14" spans="1:9" ht="33.950000000000003" customHeight="1" x14ac:dyDescent="0.25">
      <c r="A14" s="31" t="s">
        <v>19</v>
      </c>
      <c r="B14" s="35"/>
      <c r="C14" s="32"/>
      <c r="D14" s="48">
        <f>SUM(D5:D8)</f>
        <v>8649.2199999999993</v>
      </c>
      <c r="E14" s="45">
        <f>SUM(E5:E8)</f>
        <v>0</v>
      </c>
      <c r="F14" s="30"/>
      <c r="G14" s="42">
        <f>SUM(G5:G8)</f>
        <v>0</v>
      </c>
      <c r="H14" s="30"/>
      <c r="I14" s="7"/>
    </row>
    <row r="15" spans="1:9" ht="33.950000000000003" customHeight="1" x14ac:dyDescent="0.25">
      <c r="A15" s="31" t="s">
        <v>20</v>
      </c>
      <c r="B15" s="40">
        <v>0.06</v>
      </c>
      <c r="C15" s="32"/>
      <c r="D15" s="48">
        <f>D14*B15</f>
        <v>518.95319999999992</v>
      </c>
      <c r="E15" s="45">
        <f>E14*B15</f>
        <v>0</v>
      </c>
      <c r="F15" s="30"/>
      <c r="G15" s="42">
        <f>G14*B15</f>
        <v>0</v>
      </c>
      <c r="H15" s="30"/>
      <c r="I15" s="7"/>
    </row>
    <row r="16" spans="1:9" ht="33.950000000000003" customHeight="1" x14ac:dyDescent="0.25">
      <c r="A16" s="31" t="s">
        <v>21</v>
      </c>
      <c r="B16" s="41">
        <v>0.13</v>
      </c>
      <c r="C16" s="32"/>
      <c r="D16" s="48">
        <f>D14*B16</f>
        <v>1124.3986</v>
      </c>
      <c r="E16" s="45">
        <f>E14*B16</f>
        <v>0</v>
      </c>
      <c r="F16" s="30"/>
      <c r="G16" s="42">
        <f>G14*B16</f>
        <v>0</v>
      </c>
      <c r="H16" s="30"/>
      <c r="I16" s="7"/>
    </row>
    <row r="17" spans="1:13" ht="33.950000000000003" customHeight="1" x14ac:dyDescent="0.25">
      <c r="A17" s="56" t="s">
        <v>8</v>
      </c>
      <c r="B17" s="57"/>
      <c r="C17" s="57"/>
      <c r="D17" s="36">
        <f>SUM(D14:D16)</f>
        <v>10292.5718</v>
      </c>
      <c r="E17" s="46">
        <f>TRUNC(SUM(E14:E16),2)</f>
        <v>0</v>
      </c>
      <c r="F17" s="30"/>
      <c r="G17" s="43">
        <f>SUM(G14:G16)</f>
        <v>0</v>
      </c>
      <c r="H17" s="30"/>
    </row>
    <row r="18" spans="1:13" ht="33.950000000000003" customHeight="1" x14ac:dyDescent="0.25">
      <c r="A18" s="55" t="s">
        <v>9</v>
      </c>
      <c r="B18" s="55"/>
      <c r="C18" s="34">
        <v>0.21</v>
      </c>
      <c r="D18" s="37">
        <f>D17*C18</f>
        <v>2161.4400780000001</v>
      </c>
      <c r="E18" s="47">
        <f>E17*C18</f>
        <v>0</v>
      </c>
      <c r="F18" s="30"/>
      <c r="G18" s="44">
        <f>G17*C18</f>
        <v>0</v>
      </c>
      <c r="H18" s="30"/>
    </row>
    <row r="19" spans="1:13" ht="33.950000000000003" customHeight="1" x14ac:dyDescent="0.25">
      <c r="A19" s="58" t="s">
        <v>10</v>
      </c>
      <c r="B19" s="59"/>
      <c r="C19" s="59"/>
      <c r="D19" s="38">
        <f>D17+D18</f>
        <v>12454.011877999999</v>
      </c>
      <c r="E19" s="47">
        <f>E17+E18</f>
        <v>0</v>
      </c>
      <c r="F19" s="30"/>
      <c r="G19" s="44">
        <f>G17+G18</f>
        <v>0</v>
      </c>
      <c r="H19" s="30"/>
    </row>
    <row r="21" spans="1:13" ht="15.75" thickBot="1" x14ac:dyDescent="0.3"/>
    <row r="22" spans="1:13" x14ac:dyDescent="0.25">
      <c r="A22" s="24"/>
      <c r="B22" s="25"/>
      <c r="C22" s="25"/>
      <c r="D22" s="25"/>
      <c r="E22" s="25"/>
      <c r="F22" s="25"/>
      <c r="G22" s="25"/>
      <c r="H22" s="26"/>
      <c r="J22" s="1"/>
      <c r="K22" s="2"/>
      <c r="L22" s="3"/>
      <c r="M22" s="4"/>
    </row>
    <row r="23" spans="1:13" ht="16.899999999999999" customHeight="1" x14ac:dyDescent="0.25">
      <c r="A23" s="49" t="s">
        <v>11</v>
      </c>
      <c r="B23" s="50"/>
      <c r="C23" s="50"/>
      <c r="D23" s="50"/>
      <c r="E23" s="50"/>
      <c r="F23" s="50"/>
      <c r="G23" s="50"/>
      <c r="H23" s="20"/>
      <c r="J23" s="6"/>
      <c r="K23" s="5"/>
      <c r="L23" s="5"/>
      <c r="M23" s="7"/>
    </row>
    <row r="24" spans="1:13" ht="16.5" x14ac:dyDescent="0.35">
      <c r="A24" s="16"/>
      <c r="B24" s="17"/>
      <c r="C24" s="17"/>
      <c r="D24" s="17"/>
      <c r="E24" s="17"/>
      <c r="F24" s="17"/>
      <c r="G24" s="17"/>
      <c r="H24" s="20"/>
      <c r="J24" s="6"/>
      <c r="K24" s="5"/>
      <c r="L24" s="5"/>
      <c r="M24" s="7"/>
    </row>
    <row r="25" spans="1:13" ht="16.5" x14ac:dyDescent="0.35">
      <c r="A25" s="12" t="s">
        <v>12</v>
      </c>
      <c r="B25" s="18"/>
      <c r="C25" s="18"/>
      <c r="D25" s="18"/>
      <c r="E25" s="18"/>
      <c r="F25" s="17"/>
      <c r="G25" s="17"/>
      <c r="H25" s="20"/>
      <c r="J25" s="6"/>
      <c r="K25" s="5"/>
      <c r="L25" s="5"/>
      <c r="M25" s="7"/>
    </row>
    <row r="26" spans="1:13" x14ac:dyDescent="0.25">
      <c r="A26" s="19"/>
      <c r="E26"/>
      <c r="H26" s="20"/>
      <c r="J26" s="6"/>
      <c r="K26" s="5"/>
      <c r="L26" s="5"/>
      <c r="M26" s="7"/>
    </row>
    <row r="27" spans="1:13" x14ac:dyDescent="0.25">
      <c r="A27" s="19"/>
      <c r="E27"/>
      <c r="H27" s="20"/>
      <c r="J27" s="6"/>
      <c r="K27" s="5"/>
      <c r="L27" s="5"/>
      <c r="M27" s="7"/>
    </row>
    <row r="28" spans="1:13" ht="15.75" thickBot="1" x14ac:dyDescent="0.3">
      <c r="A28" s="21"/>
      <c r="B28" s="22"/>
      <c r="C28" s="22"/>
      <c r="D28" s="22"/>
      <c r="E28" s="22"/>
      <c r="F28" s="22"/>
      <c r="G28" s="22"/>
      <c r="H28" s="23"/>
      <c r="J28" s="6"/>
      <c r="K28" s="5"/>
      <c r="L28" s="5"/>
      <c r="M28" s="7"/>
    </row>
    <row r="29" spans="1:13" x14ac:dyDescent="0.25">
      <c r="J29" s="6"/>
      <c r="K29" s="5"/>
      <c r="L29" s="5"/>
      <c r="M29" s="7"/>
    </row>
    <row r="30" spans="1:13" x14ac:dyDescent="0.25">
      <c r="J30" s="6"/>
      <c r="K30" s="5"/>
      <c r="L30" s="5"/>
      <c r="M30" s="7"/>
    </row>
    <row r="31" spans="1:13" x14ac:dyDescent="0.25">
      <c r="J31" s="6"/>
      <c r="K31" s="5"/>
      <c r="L31" s="5"/>
      <c r="M31" s="7"/>
    </row>
    <row r="32" spans="1:13" x14ac:dyDescent="0.25">
      <c r="J32" s="6"/>
      <c r="K32" s="5"/>
      <c r="L32" s="5"/>
      <c r="M32" s="7"/>
    </row>
    <row r="33" spans="10:15" x14ac:dyDescent="0.25">
      <c r="J33" s="6"/>
      <c r="K33" s="5"/>
      <c r="L33" s="5"/>
      <c r="M33" s="7"/>
    </row>
    <row r="34" spans="10:15" x14ac:dyDescent="0.25">
      <c r="J34" s="6"/>
      <c r="K34" s="5"/>
      <c r="L34" s="5"/>
      <c r="M34" s="7"/>
    </row>
    <row r="35" spans="10:15" x14ac:dyDescent="0.25">
      <c r="J35" s="6"/>
      <c r="K35" s="5"/>
      <c r="L35" s="5"/>
      <c r="M35" s="7"/>
    </row>
    <row r="36" spans="10:15" x14ac:dyDescent="0.25">
      <c r="J36" s="6"/>
      <c r="K36" s="5"/>
      <c r="L36" s="5"/>
      <c r="M36" s="7"/>
    </row>
    <row r="37" spans="10:15" x14ac:dyDescent="0.25">
      <c r="J37" s="8"/>
      <c r="L37" s="5"/>
      <c r="M37" s="7"/>
    </row>
    <row r="38" spans="10:15" x14ac:dyDescent="0.25">
      <c r="J38" s="10"/>
      <c r="K38" s="1"/>
      <c r="L38" s="1"/>
      <c r="M38" s="10"/>
      <c r="N38" s="1"/>
      <c r="O38" s="1"/>
    </row>
  </sheetData>
  <sheetProtection formatCells="0" formatColumns="0" formatRows="0"/>
  <protectedRanges>
    <protectedRange sqref="A2 A22:G28" name="Interval2_1"/>
    <protectedRange sqref="E9:E16 H5:H19 F5:F19" name="Interval1_1"/>
    <protectedRange sqref="A2" name="Interval3_1"/>
  </protectedRanges>
  <mergeCells count="6">
    <mergeCell ref="A23:G23"/>
    <mergeCell ref="B1:H1"/>
    <mergeCell ref="A2:H2"/>
    <mergeCell ref="A18:B18"/>
    <mergeCell ref="A17:C17"/>
    <mergeCell ref="A19:C19"/>
  </mergeCells>
  <conditionalFormatting sqref="F5:F19">
    <cfRule type="containsText" dxfId="14" priority="4" operator="containsText" text="VALOR CORRECTO">
      <formula>NOT(ISERROR(SEARCH("VALOR CORRECTO",F5)))</formula>
    </cfRule>
    <cfRule type="containsText" dxfId="13" priority="5" operator="containsText" text="VALOR INCORRECTO">
      <formula>NOT(ISERROR(SEARCH("VALOR INCORRECTO",F5)))</formula>
    </cfRule>
  </conditionalFormatting>
  <conditionalFormatting sqref="H5:H19">
    <cfRule type="containsText" dxfId="12" priority="1" operator="containsText" text="ERROR">
      <formula>NOT(ISERROR(SEARCH("ERROR",H5)))</formula>
    </cfRule>
    <cfRule type="containsText" dxfId="11" priority="2" operator="containsText" text="VALOR CORRECTO">
      <formula>NOT(ISERROR(SEARCH("VALOR CORRECTO",H5)))</formula>
    </cfRule>
    <cfRule type="containsText" dxfId="1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47" orientation="landscape" r:id="rId1"/>
  <headerFooter>
    <oddFooter>&amp;L&amp;"HelveticaNowText Regular,Normal"&amp;9CTF104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A717-36D7-465E-8DFC-73F87114C4D0}">
  <sheetPr>
    <tabColor theme="9" tint="0.39997558519241921"/>
    <pageSetUpPr fitToPage="1"/>
  </sheetPr>
  <dimension ref="A1:O38"/>
  <sheetViews>
    <sheetView showGridLines="0" view="pageLayout" topLeftCell="B3" zoomScale="80" zoomScaleNormal="86" zoomScalePageLayoutView="80" workbookViewId="0">
      <selection activeCell="E5" sqref="E5"/>
    </sheetView>
  </sheetViews>
  <sheetFormatPr baseColWidth="10" defaultColWidth="10.85546875" defaultRowHeight="15" x14ac:dyDescent="0.25"/>
  <cols>
    <col min="1" max="1" width="45.5703125" customWidth="1"/>
    <col min="2" max="2" width="35.28515625" bestFit="1" customWidth="1"/>
    <col min="3" max="3" width="20.5703125" customWidth="1"/>
    <col min="4" max="4" width="41.5703125" customWidth="1"/>
    <col min="5" max="5" width="15.7109375" style="11" customWidth="1"/>
    <col min="6" max="6" width="31.85546875" customWidth="1"/>
    <col min="7" max="7" width="22.140625" customWidth="1"/>
    <col min="8" max="8" width="36" customWidth="1"/>
    <col min="10" max="10" width="37.28515625" customWidth="1"/>
  </cols>
  <sheetData>
    <row r="1" spans="1:9" s="9" customFormat="1" ht="119.65" customHeight="1" thickTop="1" thickBot="1" x14ac:dyDescent="0.3">
      <c r="A1" s="15" t="e" vm="1">
        <v>#VALUE!</v>
      </c>
      <c r="B1" s="51" t="s">
        <v>22</v>
      </c>
      <c r="C1" s="51"/>
      <c r="D1" s="51"/>
      <c r="E1" s="51"/>
      <c r="F1" s="51"/>
      <c r="G1" s="51"/>
      <c r="H1" s="51"/>
      <c r="I1" s="29"/>
    </row>
    <row r="2" spans="1:9" ht="147" customHeight="1" thickTop="1" thickBot="1" x14ac:dyDescent="0.3">
      <c r="A2" s="52" t="s">
        <v>23</v>
      </c>
      <c r="B2" s="53"/>
      <c r="C2" s="53"/>
      <c r="D2" s="53"/>
      <c r="E2" s="53"/>
      <c r="F2" s="53"/>
      <c r="G2" s="53"/>
      <c r="H2" s="54"/>
    </row>
    <row r="3" spans="1:9" ht="15.75" thickTop="1" x14ac:dyDescent="0.25"/>
    <row r="4" spans="1:9" ht="75" customHeight="1" x14ac:dyDescent="0.25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7" t="s">
        <v>5</v>
      </c>
      <c r="G4" s="28" t="s">
        <v>6</v>
      </c>
      <c r="H4" s="27" t="s">
        <v>7</v>
      </c>
      <c r="I4" s="4"/>
    </row>
    <row r="5" spans="1:9" ht="47.25" x14ac:dyDescent="0.25">
      <c r="A5" s="31" t="s">
        <v>24</v>
      </c>
      <c r="B5" s="39">
        <v>4345</v>
      </c>
      <c r="C5" s="32">
        <v>1</v>
      </c>
      <c r="D5" s="35">
        <f t="shared" ref="D5:E5" si="0">B5*C5</f>
        <v>4345</v>
      </c>
      <c r="E5" s="35"/>
      <c r="F5" s="30" t="str">
        <f>IF(E5="","DEBE RELLENAR EL CAMPO OFERTA LICITADOR",IF(E5&gt;B5,"ERROR","VALOR CORRECTO"))</f>
        <v>DEBE RELLENAR EL CAMPO OFERTA LICITADOR</v>
      </c>
      <c r="G5" s="42">
        <f>E5*C5</f>
        <v>0</v>
      </c>
      <c r="H5" s="30" t="str">
        <f>IF(E5="","DEBE RELLENAR EL CAMPO OFERTA LICITADOR",IF(G5&gt;D5,"ERROR","VALOR CORRECTO"))</f>
        <v>DEBE RELLENAR EL CAMPO OFERTA LICITADOR</v>
      </c>
      <c r="I5" s="7"/>
    </row>
    <row r="6" spans="1:9" ht="33.950000000000003" customHeight="1" x14ac:dyDescent="0.25">
      <c r="A6" s="31"/>
      <c r="B6" s="39"/>
      <c r="C6" s="32"/>
      <c r="D6" s="35"/>
      <c r="E6" s="45"/>
      <c r="F6" s="30"/>
      <c r="G6" s="42"/>
      <c r="H6" s="30"/>
      <c r="I6" s="7"/>
    </row>
    <row r="7" spans="1:9" ht="33.950000000000003" customHeight="1" x14ac:dyDescent="0.25">
      <c r="A7" s="31"/>
      <c r="B7" s="35"/>
      <c r="C7" s="32"/>
      <c r="D7" s="35"/>
      <c r="E7" s="45"/>
      <c r="F7" s="30"/>
      <c r="G7" s="42"/>
      <c r="H7" s="30"/>
      <c r="I7" s="7"/>
    </row>
    <row r="8" spans="1:9" ht="33.950000000000003" customHeight="1" x14ac:dyDescent="0.25">
      <c r="A8" s="31"/>
      <c r="B8" s="35"/>
      <c r="C8" s="32"/>
      <c r="D8" s="35"/>
      <c r="E8" s="45"/>
      <c r="F8" s="30"/>
      <c r="G8" s="42"/>
      <c r="H8" s="30"/>
      <c r="I8" s="7"/>
    </row>
    <row r="9" spans="1:9" ht="33.950000000000003" customHeight="1" x14ac:dyDescent="0.25">
      <c r="A9" s="31"/>
      <c r="B9" s="35"/>
      <c r="C9" s="32"/>
      <c r="D9" s="35"/>
      <c r="E9" s="45"/>
      <c r="F9" s="30"/>
      <c r="G9" s="42"/>
      <c r="H9" s="30"/>
      <c r="I9" s="7"/>
    </row>
    <row r="10" spans="1:9" ht="33.950000000000003" customHeight="1" x14ac:dyDescent="0.25">
      <c r="A10" s="33"/>
      <c r="B10" s="35"/>
      <c r="C10" s="32"/>
      <c r="D10" s="35"/>
      <c r="E10" s="45"/>
      <c r="F10" s="30"/>
      <c r="G10" s="42"/>
      <c r="H10" s="30"/>
      <c r="I10" s="7"/>
    </row>
    <row r="11" spans="1:9" ht="33.950000000000003" customHeight="1" x14ac:dyDescent="0.25">
      <c r="A11" s="31"/>
      <c r="B11" s="35"/>
      <c r="C11" s="32"/>
      <c r="D11" s="35"/>
      <c r="E11" s="45"/>
      <c r="F11" s="30"/>
      <c r="G11" s="42"/>
      <c r="H11" s="30"/>
      <c r="I11" s="7"/>
    </row>
    <row r="12" spans="1:9" ht="33.950000000000003" customHeight="1" x14ac:dyDescent="0.25">
      <c r="A12" s="31"/>
      <c r="B12" s="35"/>
      <c r="C12" s="32"/>
      <c r="D12" s="35"/>
      <c r="E12" s="45"/>
      <c r="F12" s="30"/>
      <c r="G12" s="42"/>
      <c r="H12" s="30"/>
      <c r="I12" s="7"/>
    </row>
    <row r="13" spans="1:9" ht="33.950000000000003" customHeight="1" x14ac:dyDescent="0.25">
      <c r="A13" s="31"/>
      <c r="B13" s="35"/>
      <c r="C13" s="32"/>
      <c r="D13" s="35"/>
      <c r="E13" s="45"/>
      <c r="F13" s="30"/>
      <c r="G13" s="42"/>
      <c r="H13" s="30"/>
      <c r="I13" s="7"/>
    </row>
    <row r="14" spans="1:9" ht="33.950000000000003" customHeight="1" x14ac:dyDescent="0.25">
      <c r="A14" s="31" t="s">
        <v>19</v>
      </c>
      <c r="B14" s="35"/>
      <c r="C14" s="32"/>
      <c r="D14" s="48">
        <f>SUM(D5:D8)</f>
        <v>4345</v>
      </c>
      <c r="E14" s="45">
        <f>SUM(E5:E8)</f>
        <v>0</v>
      </c>
      <c r="F14" s="30"/>
      <c r="G14" s="42">
        <f>SUM(G5:G8)</f>
        <v>0</v>
      </c>
      <c r="H14" s="30"/>
      <c r="I14" s="7"/>
    </row>
    <row r="15" spans="1:9" ht="33.950000000000003" customHeight="1" x14ac:dyDescent="0.25">
      <c r="A15" s="31" t="s">
        <v>20</v>
      </c>
      <c r="B15" s="40">
        <v>0.06</v>
      </c>
      <c r="C15" s="32"/>
      <c r="D15" s="48">
        <f>D14*B15</f>
        <v>260.7</v>
      </c>
      <c r="E15" s="45">
        <f>E14*B15</f>
        <v>0</v>
      </c>
      <c r="F15" s="30"/>
      <c r="G15" s="42">
        <f>G14*B15</f>
        <v>0</v>
      </c>
      <c r="H15" s="30"/>
      <c r="I15" s="7"/>
    </row>
    <row r="16" spans="1:9" ht="33.950000000000003" customHeight="1" x14ac:dyDescent="0.25">
      <c r="A16" s="31" t="s">
        <v>21</v>
      </c>
      <c r="B16" s="41">
        <v>0.13</v>
      </c>
      <c r="C16" s="32"/>
      <c r="D16" s="48">
        <f>D14*B16</f>
        <v>564.85</v>
      </c>
      <c r="E16" s="45">
        <f>E14*B16</f>
        <v>0</v>
      </c>
      <c r="F16" s="30"/>
      <c r="G16" s="42">
        <f>G14*B16</f>
        <v>0</v>
      </c>
      <c r="H16" s="30"/>
      <c r="I16" s="7"/>
    </row>
    <row r="17" spans="1:13" ht="33.950000000000003" customHeight="1" x14ac:dyDescent="0.25">
      <c r="A17" s="56" t="s">
        <v>8</v>
      </c>
      <c r="B17" s="57"/>
      <c r="C17" s="57"/>
      <c r="D17" s="36">
        <f>SUM(D14:D16)</f>
        <v>5170.55</v>
      </c>
      <c r="E17" s="46">
        <f>TRUNC(SUM(E14:E16),2)</f>
        <v>0</v>
      </c>
      <c r="F17" s="30"/>
      <c r="G17" s="43">
        <f>SUM(G14:G16)</f>
        <v>0</v>
      </c>
      <c r="H17" s="30"/>
    </row>
    <row r="18" spans="1:13" ht="33.950000000000003" customHeight="1" x14ac:dyDescent="0.25">
      <c r="A18" s="55" t="s">
        <v>9</v>
      </c>
      <c r="B18" s="55"/>
      <c r="C18" s="34">
        <v>0.21</v>
      </c>
      <c r="D18" s="37">
        <f>D17*C18</f>
        <v>1085.8154999999999</v>
      </c>
      <c r="E18" s="47">
        <f>E17*C18</f>
        <v>0</v>
      </c>
      <c r="F18" s="30"/>
      <c r="G18" s="44">
        <f>G17*C18</f>
        <v>0</v>
      </c>
      <c r="H18" s="30"/>
    </row>
    <row r="19" spans="1:13" ht="33.950000000000003" customHeight="1" x14ac:dyDescent="0.25">
      <c r="A19" s="58" t="s">
        <v>10</v>
      </c>
      <c r="B19" s="59"/>
      <c r="C19" s="59"/>
      <c r="D19" s="38">
        <f>D17+D18</f>
        <v>6256.3654999999999</v>
      </c>
      <c r="E19" s="47">
        <f>E17+E18</f>
        <v>0</v>
      </c>
      <c r="F19" s="30"/>
      <c r="G19" s="44">
        <f>G17+G18</f>
        <v>0</v>
      </c>
      <c r="H19" s="30"/>
    </row>
    <row r="21" spans="1:13" ht="15.75" thickBot="1" x14ac:dyDescent="0.3"/>
    <row r="22" spans="1:13" x14ac:dyDescent="0.25">
      <c r="A22" s="24"/>
      <c r="B22" s="25"/>
      <c r="C22" s="25"/>
      <c r="D22" s="25"/>
      <c r="E22" s="25"/>
      <c r="F22" s="25"/>
      <c r="G22" s="25"/>
      <c r="H22" s="26"/>
      <c r="J22" s="1"/>
      <c r="K22" s="2"/>
      <c r="L22" s="3"/>
      <c r="M22" s="4"/>
    </row>
    <row r="23" spans="1:13" ht="16.899999999999999" customHeight="1" x14ac:dyDescent="0.25">
      <c r="A23" s="49" t="s">
        <v>11</v>
      </c>
      <c r="B23" s="50"/>
      <c r="C23" s="50"/>
      <c r="D23" s="50"/>
      <c r="E23" s="50"/>
      <c r="F23" s="50"/>
      <c r="G23" s="50"/>
      <c r="H23" s="20"/>
      <c r="J23" s="6"/>
      <c r="K23" s="5"/>
      <c r="L23" s="5"/>
      <c r="M23" s="7"/>
    </row>
    <row r="24" spans="1:13" ht="16.5" x14ac:dyDescent="0.35">
      <c r="A24" s="16"/>
      <c r="B24" s="17"/>
      <c r="C24" s="17"/>
      <c r="D24" s="17"/>
      <c r="E24" s="17"/>
      <c r="F24" s="17"/>
      <c r="G24" s="17"/>
      <c r="H24" s="20"/>
      <c r="J24" s="6"/>
      <c r="K24" s="5"/>
      <c r="L24" s="5"/>
      <c r="M24" s="7"/>
    </row>
    <row r="25" spans="1:13" ht="16.5" x14ac:dyDescent="0.35">
      <c r="A25" s="12" t="s">
        <v>12</v>
      </c>
      <c r="B25" s="18"/>
      <c r="C25" s="18"/>
      <c r="D25" s="18"/>
      <c r="E25" s="18"/>
      <c r="F25" s="17"/>
      <c r="G25" s="17"/>
      <c r="H25" s="20"/>
      <c r="J25" s="6"/>
      <c r="K25" s="5"/>
      <c r="L25" s="5"/>
      <c r="M25" s="7"/>
    </row>
    <row r="26" spans="1:13" x14ac:dyDescent="0.25">
      <c r="A26" s="19"/>
      <c r="E26"/>
      <c r="H26" s="20"/>
      <c r="J26" s="6"/>
      <c r="K26" s="5"/>
      <c r="L26" s="5"/>
      <c r="M26" s="7"/>
    </row>
    <row r="27" spans="1:13" x14ac:dyDescent="0.25">
      <c r="A27" s="19"/>
      <c r="E27"/>
      <c r="H27" s="20"/>
      <c r="J27" s="6"/>
      <c r="K27" s="5"/>
      <c r="L27" s="5"/>
      <c r="M27" s="7"/>
    </row>
    <row r="28" spans="1:13" ht="15.75" thickBot="1" x14ac:dyDescent="0.3">
      <c r="A28" s="21"/>
      <c r="B28" s="22"/>
      <c r="C28" s="22"/>
      <c r="D28" s="22"/>
      <c r="E28" s="22"/>
      <c r="F28" s="22"/>
      <c r="G28" s="22"/>
      <c r="H28" s="23"/>
      <c r="J28" s="6"/>
      <c r="K28" s="5"/>
      <c r="L28" s="5"/>
      <c r="M28" s="7"/>
    </row>
    <row r="29" spans="1:13" x14ac:dyDescent="0.25">
      <c r="J29" s="6"/>
      <c r="K29" s="5"/>
      <c r="L29" s="5"/>
      <c r="M29" s="7"/>
    </row>
    <row r="30" spans="1:13" x14ac:dyDescent="0.25">
      <c r="J30" s="6"/>
      <c r="K30" s="5"/>
      <c r="L30" s="5"/>
      <c r="M30" s="7"/>
    </row>
    <row r="31" spans="1:13" x14ac:dyDescent="0.25">
      <c r="J31" s="6"/>
      <c r="K31" s="5"/>
      <c r="L31" s="5"/>
      <c r="M31" s="7"/>
    </row>
    <row r="32" spans="1:13" x14ac:dyDescent="0.25">
      <c r="J32" s="6"/>
      <c r="K32" s="5"/>
      <c r="L32" s="5"/>
      <c r="M32" s="7"/>
    </row>
    <row r="33" spans="10:15" x14ac:dyDescent="0.25">
      <c r="J33" s="6"/>
      <c r="K33" s="5"/>
      <c r="L33" s="5"/>
      <c r="M33" s="7"/>
    </row>
    <row r="34" spans="10:15" x14ac:dyDescent="0.25">
      <c r="J34" s="6"/>
      <c r="K34" s="5"/>
      <c r="L34" s="5"/>
      <c r="M34" s="7"/>
    </row>
    <row r="35" spans="10:15" x14ac:dyDescent="0.25">
      <c r="J35" s="6"/>
      <c r="K35" s="5"/>
      <c r="L35" s="5"/>
      <c r="M35" s="7"/>
    </row>
    <row r="36" spans="10:15" x14ac:dyDescent="0.25">
      <c r="J36" s="6"/>
      <c r="K36" s="5"/>
      <c r="L36" s="5"/>
      <c r="M36" s="7"/>
    </row>
    <row r="37" spans="10:15" x14ac:dyDescent="0.25">
      <c r="J37" s="8"/>
      <c r="L37" s="5"/>
      <c r="M37" s="7"/>
    </row>
    <row r="38" spans="10:15" x14ac:dyDescent="0.25">
      <c r="J38" s="10"/>
      <c r="K38" s="1"/>
      <c r="L38" s="1"/>
      <c r="M38" s="10"/>
      <c r="N38" s="1"/>
      <c r="O38" s="1"/>
    </row>
  </sheetData>
  <sheetProtection formatCells="0" formatColumns="0" formatRows="0"/>
  <protectedRanges>
    <protectedRange sqref="A2 A22:G28" name="Interval2_1"/>
    <protectedRange sqref="E6:E16 H5:H19 F5:F19" name="Interval1_1"/>
    <protectedRange sqref="A2" name="Interval3_1"/>
  </protectedRanges>
  <mergeCells count="6">
    <mergeCell ref="A23:G23"/>
    <mergeCell ref="B1:H1"/>
    <mergeCell ref="A2:H2"/>
    <mergeCell ref="A17:C17"/>
    <mergeCell ref="A18:B18"/>
    <mergeCell ref="A19:C19"/>
  </mergeCells>
  <conditionalFormatting sqref="F5:F19">
    <cfRule type="containsText" dxfId="9" priority="4" operator="containsText" text="VALOR CORRECTO">
      <formula>NOT(ISERROR(SEARCH("VALOR CORRECTO",F5)))</formula>
    </cfRule>
    <cfRule type="containsText" dxfId="8" priority="5" operator="containsText" text="VALOR INCORRECTO">
      <formula>NOT(ISERROR(SEARCH("VALOR INCORRECTO",F5)))</formula>
    </cfRule>
  </conditionalFormatting>
  <conditionalFormatting sqref="H5:H19">
    <cfRule type="containsText" dxfId="7" priority="1" operator="containsText" text="ERROR">
      <formula>NOT(ISERROR(SEARCH("ERROR",H5)))</formula>
    </cfRule>
    <cfRule type="containsText" dxfId="6" priority="2" operator="containsText" text="VALOR CORRECTO">
      <formula>NOT(ISERROR(SEARCH("VALOR CORRECTO",H5)))</formula>
    </cfRule>
    <cfRule type="containsText" dxfId="5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46" orientation="landscape" r:id="rId1"/>
  <headerFooter>
    <oddFooter>&amp;L&amp;"HelveticaNowText Regular,Normal"&amp;9CTF104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76570-2CE1-48D6-BF14-2F2BD349C69E}">
  <sheetPr>
    <tabColor theme="9" tint="0.39997558519241921"/>
    <pageSetUpPr fitToPage="1"/>
  </sheetPr>
  <dimension ref="A1:O38"/>
  <sheetViews>
    <sheetView showGridLines="0" tabSelected="1" view="pageLayout" topLeftCell="B1" zoomScale="80" zoomScaleNormal="86" zoomScalePageLayoutView="80" workbookViewId="0">
      <selection activeCell="F9" sqref="F9"/>
    </sheetView>
  </sheetViews>
  <sheetFormatPr baseColWidth="10" defaultColWidth="10.85546875" defaultRowHeight="15" x14ac:dyDescent="0.25"/>
  <cols>
    <col min="1" max="1" width="45.5703125" customWidth="1"/>
    <col min="2" max="2" width="35.28515625" bestFit="1" customWidth="1"/>
    <col min="3" max="3" width="20.5703125" customWidth="1"/>
    <col min="4" max="4" width="41.5703125" customWidth="1"/>
    <col min="5" max="5" width="15.7109375" style="11" customWidth="1"/>
    <col min="6" max="6" width="31.85546875" customWidth="1"/>
    <col min="7" max="7" width="22.140625" customWidth="1"/>
    <col min="8" max="8" width="36" customWidth="1"/>
    <col min="10" max="10" width="37.28515625" customWidth="1"/>
  </cols>
  <sheetData>
    <row r="1" spans="1:9" s="9" customFormat="1" ht="119.65" customHeight="1" thickTop="1" thickBot="1" x14ac:dyDescent="0.3">
      <c r="A1" s="15" t="e" vm="1">
        <v>#VALUE!</v>
      </c>
      <c r="B1" s="51" t="s">
        <v>25</v>
      </c>
      <c r="C1" s="51"/>
      <c r="D1" s="51"/>
      <c r="E1" s="51"/>
      <c r="F1" s="51"/>
      <c r="G1" s="51"/>
      <c r="H1" s="51"/>
      <c r="I1" s="29"/>
    </row>
    <row r="2" spans="1:9" ht="147" customHeight="1" thickTop="1" thickBot="1" x14ac:dyDescent="0.3">
      <c r="A2" s="52" t="s">
        <v>26</v>
      </c>
      <c r="B2" s="53"/>
      <c r="C2" s="53"/>
      <c r="D2" s="53"/>
      <c r="E2" s="53"/>
      <c r="F2" s="53"/>
      <c r="G2" s="53"/>
      <c r="H2" s="54"/>
    </row>
    <row r="3" spans="1:9" ht="15.75" thickTop="1" x14ac:dyDescent="0.25"/>
    <row r="4" spans="1:9" ht="75" customHeight="1" x14ac:dyDescent="0.25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7" t="s">
        <v>5</v>
      </c>
      <c r="G4" s="28" t="s">
        <v>6</v>
      </c>
      <c r="H4" s="27" t="s">
        <v>7</v>
      </c>
      <c r="I4" s="4"/>
    </row>
    <row r="5" spans="1:9" ht="47.25" x14ac:dyDescent="0.25">
      <c r="A5" s="31" t="s">
        <v>27</v>
      </c>
      <c r="B5" s="39">
        <v>1379.4</v>
      </c>
      <c r="C5" s="32">
        <v>1</v>
      </c>
      <c r="D5" s="39">
        <v>1379.4</v>
      </c>
      <c r="E5" s="39"/>
      <c r="F5" s="30" t="str">
        <f>IF(E5="","DEBE RELLENAR EL CAMPO OFERTA LICITADOR",IF(E5&gt;B5,"ERROR","VALOR CORRECTO"))</f>
        <v>DEBE RELLENAR EL CAMPO OFERTA LICITADOR</v>
      </c>
      <c r="G5" s="42">
        <f>E5*C5</f>
        <v>0</v>
      </c>
      <c r="H5" s="30" t="str">
        <f>IF(E5="","DEBE RELLENAR EL CAMPO OFERTA LICITADOR",IF(G5&gt;D5,"ERROR","VALOR CORRECTO"))</f>
        <v>DEBE RELLENAR EL CAMPO OFERTA LICITADOR</v>
      </c>
      <c r="I5" s="7"/>
    </row>
    <row r="6" spans="1:9" ht="33.950000000000003" customHeight="1" x14ac:dyDescent="0.25">
      <c r="A6" s="31"/>
      <c r="B6" s="39"/>
      <c r="C6" s="32"/>
      <c r="D6" s="35"/>
      <c r="E6" s="45"/>
      <c r="F6" s="30"/>
      <c r="G6" s="42"/>
      <c r="H6" s="30"/>
      <c r="I6" s="7"/>
    </row>
    <row r="7" spans="1:9" ht="33.950000000000003" customHeight="1" x14ac:dyDescent="0.25">
      <c r="A7" s="31"/>
      <c r="B7" s="35"/>
      <c r="C7" s="32"/>
      <c r="D7" s="35"/>
      <c r="E7" s="45"/>
      <c r="F7" s="30"/>
      <c r="G7" s="42"/>
      <c r="H7" s="30"/>
      <c r="I7" s="7"/>
    </row>
    <row r="8" spans="1:9" ht="33.950000000000003" customHeight="1" x14ac:dyDescent="0.25">
      <c r="A8" s="31"/>
      <c r="B8" s="35"/>
      <c r="C8" s="32"/>
      <c r="D8" s="35"/>
      <c r="E8" s="45"/>
      <c r="F8" s="30"/>
      <c r="G8" s="42"/>
      <c r="H8" s="30"/>
      <c r="I8" s="7"/>
    </row>
    <row r="9" spans="1:9" ht="33.950000000000003" customHeight="1" x14ac:dyDescent="0.25">
      <c r="A9" s="31"/>
      <c r="B9" s="35"/>
      <c r="C9" s="32"/>
      <c r="D9" s="35"/>
      <c r="E9" s="45"/>
      <c r="F9" s="30"/>
      <c r="G9" s="42"/>
      <c r="H9" s="30"/>
      <c r="I9" s="7"/>
    </row>
    <row r="10" spans="1:9" ht="33.950000000000003" customHeight="1" x14ac:dyDescent="0.25">
      <c r="A10" s="33"/>
      <c r="B10" s="35"/>
      <c r="C10" s="32"/>
      <c r="D10" s="35"/>
      <c r="E10" s="45"/>
      <c r="F10" s="30"/>
      <c r="G10" s="42"/>
      <c r="H10" s="30"/>
      <c r="I10" s="7"/>
    </row>
    <row r="11" spans="1:9" ht="33.950000000000003" customHeight="1" x14ac:dyDescent="0.25">
      <c r="A11" s="31"/>
      <c r="B11" s="35"/>
      <c r="C11" s="32"/>
      <c r="D11" s="35"/>
      <c r="E11" s="45"/>
      <c r="F11" s="30"/>
      <c r="G11" s="42"/>
      <c r="H11" s="30"/>
      <c r="I11" s="7"/>
    </row>
    <row r="12" spans="1:9" ht="33.950000000000003" customHeight="1" x14ac:dyDescent="0.25">
      <c r="A12" s="31"/>
      <c r="B12" s="35"/>
      <c r="C12" s="32"/>
      <c r="D12" s="35"/>
      <c r="E12" s="45"/>
      <c r="F12" s="30"/>
      <c r="G12" s="42"/>
      <c r="H12" s="30"/>
      <c r="I12" s="7"/>
    </row>
    <row r="13" spans="1:9" ht="33.950000000000003" customHeight="1" x14ac:dyDescent="0.25">
      <c r="A13" s="31"/>
      <c r="B13" s="35"/>
      <c r="C13" s="32"/>
      <c r="D13" s="35"/>
      <c r="E13" s="45"/>
      <c r="F13" s="30"/>
      <c r="G13" s="42"/>
      <c r="H13" s="30"/>
      <c r="I13" s="7"/>
    </row>
    <row r="14" spans="1:9" ht="33.950000000000003" customHeight="1" x14ac:dyDescent="0.25">
      <c r="A14" s="31" t="s">
        <v>19</v>
      </c>
      <c r="B14" s="35"/>
      <c r="C14" s="32"/>
      <c r="D14" s="48">
        <f>SUM(D5:D8)</f>
        <v>1379.4</v>
      </c>
      <c r="E14" s="45">
        <f>SUM(E5:E8)</f>
        <v>0</v>
      </c>
      <c r="F14" s="30"/>
      <c r="G14" s="42">
        <f>SUM(G5:G8)</f>
        <v>0</v>
      </c>
      <c r="H14" s="30"/>
      <c r="I14" s="7"/>
    </row>
    <row r="15" spans="1:9" ht="33.950000000000003" customHeight="1" x14ac:dyDescent="0.25">
      <c r="A15" s="31" t="s">
        <v>20</v>
      </c>
      <c r="B15" s="40">
        <v>0.06</v>
      </c>
      <c r="C15" s="32"/>
      <c r="D15" s="48">
        <f>D14*B15</f>
        <v>82.763999999999996</v>
      </c>
      <c r="E15" s="45">
        <f>E14*B15</f>
        <v>0</v>
      </c>
      <c r="F15" s="30"/>
      <c r="G15" s="42">
        <f>G14*B15</f>
        <v>0</v>
      </c>
      <c r="H15" s="30"/>
      <c r="I15" s="7"/>
    </row>
    <row r="16" spans="1:9" ht="33.950000000000003" customHeight="1" x14ac:dyDescent="0.25">
      <c r="A16" s="31" t="s">
        <v>21</v>
      </c>
      <c r="B16" s="41">
        <v>0.13</v>
      </c>
      <c r="C16" s="32"/>
      <c r="D16" s="48">
        <f>D14*B16</f>
        <v>179.32200000000003</v>
      </c>
      <c r="E16" s="45">
        <f>E14*B16</f>
        <v>0</v>
      </c>
      <c r="F16" s="30"/>
      <c r="G16" s="42">
        <f>G14*B16</f>
        <v>0</v>
      </c>
      <c r="H16" s="30"/>
      <c r="I16" s="7"/>
    </row>
    <row r="17" spans="1:13" ht="33.950000000000003" customHeight="1" x14ac:dyDescent="0.25">
      <c r="A17" s="56" t="s">
        <v>8</v>
      </c>
      <c r="B17" s="57"/>
      <c r="C17" s="57"/>
      <c r="D17" s="36">
        <f>TRUNC(SUM(D14:D16),2)</f>
        <v>1641.48</v>
      </c>
      <c r="E17" s="46">
        <f>TRUNC(SUM(E14:E16),2)</f>
        <v>0</v>
      </c>
      <c r="F17" s="30"/>
      <c r="G17" s="43">
        <f>SUM(G14:G16)</f>
        <v>0</v>
      </c>
      <c r="H17" s="30"/>
    </row>
    <row r="18" spans="1:13" ht="33.950000000000003" customHeight="1" x14ac:dyDescent="0.25">
      <c r="A18" s="55" t="s">
        <v>9</v>
      </c>
      <c r="B18" s="55"/>
      <c r="C18" s="34">
        <v>0.21</v>
      </c>
      <c r="D18" s="37">
        <f>D17*C18</f>
        <v>344.71080000000001</v>
      </c>
      <c r="E18" s="47">
        <f>E17*C18</f>
        <v>0</v>
      </c>
      <c r="F18" s="30"/>
      <c r="G18" s="44">
        <f>G17*C18</f>
        <v>0</v>
      </c>
      <c r="H18" s="30"/>
    </row>
    <row r="19" spans="1:13" ht="33.950000000000003" customHeight="1" x14ac:dyDescent="0.25">
      <c r="A19" s="58" t="s">
        <v>10</v>
      </c>
      <c r="B19" s="59"/>
      <c r="C19" s="59"/>
      <c r="D19" s="38">
        <f>D17+D18</f>
        <v>1986.1908000000001</v>
      </c>
      <c r="E19" s="47">
        <f>E17+E18</f>
        <v>0</v>
      </c>
      <c r="F19" s="30"/>
      <c r="G19" s="44">
        <f>G17+G18</f>
        <v>0</v>
      </c>
      <c r="H19" s="30"/>
    </row>
    <row r="21" spans="1:13" ht="15.75" thickBot="1" x14ac:dyDescent="0.3"/>
    <row r="22" spans="1:13" x14ac:dyDescent="0.25">
      <c r="A22" s="24"/>
      <c r="B22" s="25"/>
      <c r="C22" s="25"/>
      <c r="D22" s="25"/>
      <c r="E22" s="25"/>
      <c r="F22" s="25"/>
      <c r="G22" s="25"/>
      <c r="H22" s="26"/>
      <c r="J22" s="1"/>
      <c r="K22" s="2"/>
      <c r="L22" s="3"/>
      <c r="M22" s="4"/>
    </row>
    <row r="23" spans="1:13" ht="16.899999999999999" customHeight="1" x14ac:dyDescent="0.25">
      <c r="A23" s="49" t="s">
        <v>11</v>
      </c>
      <c r="B23" s="50"/>
      <c r="C23" s="50"/>
      <c r="D23" s="50"/>
      <c r="E23" s="50"/>
      <c r="F23" s="50"/>
      <c r="G23" s="50"/>
      <c r="H23" s="20"/>
      <c r="J23" s="6"/>
      <c r="K23" s="5"/>
      <c r="L23" s="5"/>
      <c r="M23" s="7"/>
    </row>
    <row r="24" spans="1:13" ht="16.5" x14ac:dyDescent="0.35">
      <c r="A24" s="16"/>
      <c r="B24" s="17"/>
      <c r="C24" s="17"/>
      <c r="D24" s="17"/>
      <c r="E24" s="17"/>
      <c r="F24" s="17"/>
      <c r="G24" s="17"/>
      <c r="H24" s="20"/>
      <c r="J24" s="6"/>
      <c r="K24" s="5"/>
      <c r="L24" s="5"/>
      <c r="M24" s="7"/>
    </row>
    <row r="25" spans="1:13" ht="16.5" x14ac:dyDescent="0.35">
      <c r="A25" s="12" t="s">
        <v>12</v>
      </c>
      <c r="B25" s="18"/>
      <c r="C25" s="18"/>
      <c r="D25" s="18"/>
      <c r="E25" s="18"/>
      <c r="F25" s="17"/>
      <c r="G25" s="17"/>
      <c r="H25" s="20"/>
      <c r="J25" s="6"/>
      <c r="K25" s="5"/>
      <c r="L25" s="5"/>
      <c r="M25" s="7"/>
    </row>
    <row r="26" spans="1:13" x14ac:dyDescent="0.25">
      <c r="A26" s="19"/>
      <c r="E26"/>
      <c r="H26" s="20"/>
      <c r="J26" s="6"/>
      <c r="K26" s="5"/>
      <c r="L26" s="5"/>
      <c r="M26" s="7"/>
    </row>
    <row r="27" spans="1:13" x14ac:dyDescent="0.25">
      <c r="A27" s="19"/>
      <c r="E27"/>
      <c r="H27" s="20"/>
      <c r="J27" s="6"/>
      <c r="K27" s="5"/>
      <c r="L27" s="5"/>
      <c r="M27" s="7"/>
    </row>
    <row r="28" spans="1:13" ht="15.75" thickBot="1" x14ac:dyDescent="0.3">
      <c r="A28" s="21"/>
      <c r="B28" s="22"/>
      <c r="C28" s="22"/>
      <c r="D28" s="22"/>
      <c r="E28" s="22"/>
      <c r="F28" s="22"/>
      <c r="G28" s="22"/>
      <c r="H28" s="23"/>
      <c r="J28" s="6"/>
      <c r="K28" s="5"/>
      <c r="L28" s="5"/>
      <c r="M28" s="7"/>
    </row>
    <row r="29" spans="1:13" x14ac:dyDescent="0.25">
      <c r="J29" s="6"/>
      <c r="K29" s="5"/>
      <c r="L29" s="5"/>
      <c r="M29" s="7"/>
    </row>
    <row r="30" spans="1:13" x14ac:dyDescent="0.25">
      <c r="J30" s="6"/>
      <c r="K30" s="5"/>
      <c r="L30" s="5"/>
      <c r="M30" s="7"/>
    </row>
    <row r="31" spans="1:13" x14ac:dyDescent="0.25">
      <c r="J31" s="6"/>
      <c r="K31" s="5"/>
      <c r="L31" s="5"/>
      <c r="M31" s="7"/>
    </row>
    <row r="32" spans="1:13" x14ac:dyDescent="0.25">
      <c r="J32" s="6"/>
      <c r="K32" s="5"/>
      <c r="L32" s="5"/>
      <c r="M32" s="7"/>
    </row>
    <row r="33" spans="10:15" x14ac:dyDescent="0.25">
      <c r="J33" s="6"/>
      <c r="K33" s="5"/>
      <c r="L33" s="5"/>
      <c r="M33" s="7"/>
    </row>
    <row r="34" spans="10:15" x14ac:dyDescent="0.25">
      <c r="J34" s="6"/>
      <c r="K34" s="5"/>
      <c r="L34" s="5"/>
      <c r="M34" s="7"/>
    </row>
    <row r="35" spans="10:15" x14ac:dyDescent="0.25">
      <c r="J35" s="6"/>
      <c r="K35" s="5"/>
      <c r="L35" s="5"/>
      <c r="M35" s="7"/>
    </row>
    <row r="36" spans="10:15" x14ac:dyDescent="0.25">
      <c r="J36" s="6"/>
      <c r="K36" s="5"/>
      <c r="L36" s="5"/>
      <c r="M36" s="7"/>
    </row>
    <row r="37" spans="10:15" x14ac:dyDescent="0.25">
      <c r="J37" s="8"/>
      <c r="L37" s="5"/>
      <c r="M37" s="7"/>
    </row>
    <row r="38" spans="10:15" x14ac:dyDescent="0.25">
      <c r="J38" s="10"/>
      <c r="K38" s="1"/>
      <c r="L38" s="1"/>
      <c r="M38" s="10"/>
      <c r="N38" s="1"/>
      <c r="O38" s="1"/>
    </row>
  </sheetData>
  <sheetProtection formatCells="0" formatColumns="0" formatRows="0"/>
  <protectedRanges>
    <protectedRange sqref="A2 A22:G28" name="Interval2_1"/>
    <protectedRange sqref="E6:E16 H5:H19 F5:F19" name="Interval1_1"/>
    <protectedRange sqref="A2" name="Interval3_1"/>
  </protectedRanges>
  <mergeCells count="6">
    <mergeCell ref="A23:G23"/>
    <mergeCell ref="B1:H1"/>
    <mergeCell ref="A2:H2"/>
    <mergeCell ref="A17:C17"/>
    <mergeCell ref="A18:B18"/>
    <mergeCell ref="A19:C19"/>
  </mergeCells>
  <conditionalFormatting sqref="F5:F19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19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46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 </vt:lpstr>
      <vt:lpstr>LOTE 2</vt:lpstr>
      <vt:lpstr>LOTE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Fernandez Puigdollers, Albert</cp:lastModifiedBy>
  <cp:revision/>
  <dcterms:created xsi:type="dcterms:W3CDTF">2025-08-13T11:55:17Z</dcterms:created>
  <dcterms:modified xsi:type="dcterms:W3CDTF">2026-06-12T11:43:30Z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