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png" ContentType="image/png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drawings/drawing2.xml" ContentType="application/vnd.openxmlformats-officedocument.drawing+xml"/>
  <Override PartName="/xl/drawings/drawing3.xml" ContentType="application/vnd.openxmlformats-officedocument.drawing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9725"/>
  <workbookPr defaultThemeVersion="202300"/>
  <mc:AlternateContent xmlns:mc="http://schemas.openxmlformats.org/markup-compatibility/2006">
    <mc:Choice Requires="x15">
      <x15ac:absPath xmlns:x15ac="http://schemas.microsoft.com/office/spreadsheetml/2010/11/ac" url="B:\A_Juridica\CONTRATACION PUBLICA\ALBERT F\01Lictacions\01_Oberts\PSW-670\"/>
    </mc:Choice>
  </mc:AlternateContent>
  <xr:revisionPtr revIDLastSave="0" documentId="13_ncr:1_{34D2CE59-DA9A-46CE-9912-0D1964A818F2}" xr6:coauthVersionLast="47" xr6:coauthVersionMax="47" xr10:uidLastSave="{00000000-0000-0000-0000-000000000000}"/>
  <bookViews>
    <workbookView xWindow="1950" yWindow="1950" windowWidth="21600" windowHeight="11295" activeTab="2" xr2:uid="{5E8BAF87-9BF3-416D-8028-8150088A0396}"/>
  </bookViews>
  <sheets>
    <sheet name="LOTE 1 MANRESA" sheetId="1" r:id="rId1"/>
    <sheet name="LOTE 2 TARRAGONA" sheetId="6" r:id="rId2"/>
    <sheet name="LOTE 3 LEON" sheetId="7" r:id="rId3"/>
  </sheets>
  <definedNames>
    <definedName name="_xlnm._FilterDatabase" localSheetId="0" hidden="1">'LOTE 1 MANRESA'!$A$4:$E$17</definedName>
    <definedName name="_xlnm._FilterDatabase" localSheetId="1" hidden="1">'LOTE 2 TARRAGONA'!$A$4:$E$12</definedName>
    <definedName name="_xlnm._FilterDatabase" localSheetId="2" hidden="1">'LOTE 3 LEON'!$A$4:$E$14</definedName>
  </definedName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calcChain.xml><?xml version="1.0" encoding="utf-8"?>
<calcChain xmlns="http://schemas.openxmlformats.org/spreadsheetml/2006/main">
  <c r="G13" i="7" l="1"/>
  <c r="F13" i="7"/>
  <c r="D13" i="7"/>
  <c r="G12" i="7"/>
  <c r="F12" i="7"/>
  <c r="D12" i="7"/>
  <c r="I12" i="7" s="1"/>
  <c r="G11" i="7"/>
  <c r="F11" i="7"/>
  <c r="D11" i="7"/>
  <c r="G10" i="7"/>
  <c r="F10" i="7"/>
  <c r="D10" i="7"/>
  <c r="I10" i="7" s="1"/>
  <c r="G9" i="7"/>
  <c r="F9" i="7"/>
  <c r="D9" i="7"/>
  <c r="G8" i="7"/>
  <c r="F8" i="7"/>
  <c r="D8" i="7"/>
  <c r="G7" i="7"/>
  <c r="F7" i="7"/>
  <c r="D7" i="7"/>
  <c r="G6" i="7"/>
  <c r="F6" i="7"/>
  <c r="D6" i="7"/>
  <c r="G5" i="7"/>
  <c r="F5" i="7"/>
  <c r="D5" i="7"/>
  <c r="G11" i="6"/>
  <c r="F11" i="6"/>
  <c r="D11" i="6"/>
  <c r="I11" i="6" s="1"/>
  <c r="G10" i="6"/>
  <c r="F10" i="6"/>
  <c r="D10" i="6"/>
  <c r="I10" i="6" s="1"/>
  <c r="G9" i="6"/>
  <c r="F9" i="6"/>
  <c r="D9" i="6"/>
  <c r="G8" i="6"/>
  <c r="F8" i="6"/>
  <c r="D8" i="6"/>
  <c r="G7" i="6"/>
  <c r="F7" i="6"/>
  <c r="D7" i="6"/>
  <c r="G6" i="6"/>
  <c r="F6" i="6"/>
  <c r="D6" i="6"/>
  <c r="I6" i="6" s="1"/>
  <c r="G5" i="6"/>
  <c r="F5" i="6"/>
  <c r="D5" i="6"/>
  <c r="G22" i="1"/>
  <c r="G21" i="1"/>
  <c r="G20" i="1"/>
  <c r="G19" i="1"/>
  <c r="G18" i="1"/>
  <c r="D22" i="1"/>
  <c r="D21" i="1"/>
  <c r="I8" i="1"/>
  <c r="G6" i="1"/>
  <c r="I6" i="1" s="1"/>
  <c r="G7" i="1"/>
  <c r="I7" i="1" s="1"/>
  <c r="G8" i="1"/>
  <c r="G9" i="1"/>
  <c r="I9" i="1" s="1"/>
  <c r="G10" i="1"/>
  <c r="I10" i="1" s="1"/>
  <c r="G11" i="1"/>
  <c r="I11" i="1" s="1"/>
  <c r="G12" i="1"/>
  <c r="I12" i="1" s="1"/>
  <c r="G13" i="1"/>
  <c r="I13" i="1" s="1"/>
  <c r="G14" i="1"/>
  <c r="I14" i="1" s="1"/>
  <c r="F6" i="1"/>
  <c r="F7" i="1"/>
  <c r="F8" i="1"/>
  <c r="F9" i="1"/>
  <c r="F10" i="1"/>
  <c r="F11" i="1"/>
  <c r="F12" i="1"/>
  <c r="F13" i="1"/>
  <c r="F14" i="1"/>
  <c r="D16" i="1"/>
  <c r="D5" i="1"/>
  <c r="D6" i="1"/>
  <c r="D8" i="1"/>
  <c r="D9" i="1"/>
  <c r="D10" i="1"/>
  <c r="D11" i="1"/>
  <c r="D12" i="1"/>
  <c r="D13" i="1"/>
  <c r="D14" i="1"/>
  <c r="D15" i="1"/>
  <c r="G15" i="1"/>
  <c r="G16" i="1"/>
  <c r="G5" i="1"/>
  <c r="F16" i="1"/>
  <c r="F15" i="1"/>
  <c r="F5" i="1"/>
  <c r="D7" i="1"/>
  <c r="I13" i="7" l="1"/>
  <c r="I11" i="7"/>
  <c r="I8" i="6"/>
  <c r="I9" i="7"/>
  <c r="I7" i="7"/>
  <c r="I8" i="7"/>
  <c r="G14" i="7"/>
  <c r="G15" i="7" s="1"/>
  <c r="D14" i="7"/>
  <c r="D15" i="7" s="1"/>
  <c r="I6" i="7"/>
  <c r="I9" i="6"/>
  <c r="I7" i="6"/>
  <c r="D12" i="6"/>
  <c r="D13" i="6" s="1"/>
  <c r="I5" i="6"/>
  <c r="I5" i="7"/>
  <c r="G12" i="6"/>
  <c r="I16" i="1"/>
  <c r="I15" i="1"/>
  <c r="G17" i="1"/>
  <c r="I5" i="1"/>
  <c r="D17" i="1"/>
  <c r="G16" i="7" l="1"/>
  <c r="G18" i="7" s="1"/>
  <c r="D16" i="7"/>
  <c r="D17" i="7" s="1"/>
  <c r="D18" i="7" s="1"/>
  <c r="D19" i="7" s="1"/>
  <c r="D14" i="6"/>
  <c r="D15" i="6" s="1"/>
  <c r="D16" i="6" s="1"/>
  <c r="D17" i="6" s="1"/>
  <c r="G13" i="6"/>
  <c r="G14" i="6"/>
  <c r="G16" i="6" s="1"/>
  <c r="D19" i="1"/>
  <c r="D18" i="1"/>
  <c r="D20" i="1" s="1"/>
  <c r="G17" i="7" l="1"/>
  <c r="G19" i="7" s="1"/>
  <c r="G15" i="6"/>
  <c r="G17" i="6" s="1"/>
</calcChain>
</file>

<file path=xl/sharedStrings.xml><?xml version="1.0" encoding="utf-8"?>
<sst xmlns="http://schemas.openxmlformats.org/spreadsheetml/2006/main" count="82" uniqueCount="46">
  <si>
    <t>(Firma y sello del licitador)</t>
  </si>
  <si>
    <t>Y para que conste y surta los efectos oportunos, se expide y firma la presente  declaración, en……………....…………… a ………de ……............................ de …………………</t>
  </si>
  <si>
    <t xml:space="preserve">Presupuesto máximo de la licitación </t>
  </si>
  <si>
    <t>Precio Ofertado por el licitador</t>
  </si>
  <si>
    <t>Control de errores en los valores  ofertados</t>
  </si>
  <si>
    <t>Control de errores en el importe  ofertado</t>
  </si>
  <si>
    <t>Cuadro general para alimentar QM03/04/05</t>
  </si>
  <si>
    <t>Magnetotérmicos 4X40A</t>
  </si>
  <si>
    <t>Diferenciales 4X40/30MA</t>
  </si>
  <si>
    <t>Cable Afumex 0,6/1KV 4x25+25 MM2</t>
  </si>
  <si>
    <t>Bandeja 100x60 (con soportes)</t>
  </si>
  <si>
    <t>Magnetotérmicos 2X10/2X15/2x20A</t>
  </si>
  <si>
    <t>Diferencial  2X40/30MA</t>
  </si>
  <si>
    <t>Diferencial 4X40/300MA</t>
  </si>
  <si>
    <t>Magnetotérmicos 4X15/4X20/4X25/4X30A</t>
  </si>
  <si>
    <t>Cable Afumex 0,6/1KV 3X1,5 y 3X2,5 MM2</t>
  </si>
  <si>
    <t>Cable Afumex 0,6/1KV 4X4 Y 4X6 MM2</t>
  </si>
  <si>
    <t>Proyecto, modificación, boletines y Acta OCA</t>
  </si>
  <si>
    <t>Número de unidades</t>
  </si>
  <si>
    <t>Tarifa máxima (precio máximo por unidad)</t>
  </si>
  <si>
    <t xml:space="preserve">Descripción </t>
  </si>
  <si>
    <r>
      <t xml:space="preserve">Precio unitario Ofertado Sin IVA </t>
    </r>
    <r>
      <rPr>
        <sz val="10"/>
        <color theme="0"/>
        <rFont val="HelveticaNowText Regular"/>
        <family val="2"/>
      </rPr>
      <t>(</t>
    </r>
    <r>
      <rPr>
        <u/>
        <sz val="10"/>
        <color theme="0"/>
        <rFont val="HelveticaNowText Regular"/>
        <family val="2"/>
      </rPr>
      <t>parte a rellenar licitador</t>
    </r>
    <r>
      <rPr>
        <sz val="10"/>
        <color theme="0"/>
        <rFont val="HelveticaNowText Regular"/>
        <family val="2"/>
      </rPr>
      <t xml:space="preserve">) </t>
    </r>
  </si>
  <si>
    <t>Sr/Srª………………………………………………………………………………………………………….……….. con D.N.I. nº ……………………………………., actuando en su propio nombre y derecho, o en representación de la empresa ………………………………………………………………, con domicilio profesional en c/………………………..………….……………..nº ……. y N.I.F……………………….…………….en su calidad de ……………………………………………………………………......................................................
PRIMERO. – Que al objeto de cumplimentar las condiciones de los pliegos para la licitación del Expediente de Contratación nº ……………………………………….. y referente a la  contratación de las obras de adecuación eléctrica a la normativa vigente en las  sucursales de Manresa, Tarragona y León de Mutua Intercomarcal,  presenta la siguiente proposición económica, que incluye documentación susceptible de criterios de cuantificación automática</t>
  </si>
  <si>
    <t>Total Presupuesto de Ejecucion Material (PEM)</t>
  </si>
  <si>
    <t>Beneficio industrial</t>
  </si>
  <si>
    <t>Gastos Generales</t>
  </si>
  <si>
    <t>IVA</t>
  </si>
  <si>
    <t>TOTAL PRESUPUESTO LICITACIÓN - CON IVA</t>
  </si>
  <si>
    <t>Cable AFUMEX 750V 1x1,5 - 1x2,5</t>
  </si>
  <si>
    <t>Cable AFUMEX 0,6/1KV 3X2,5 y 3x4</t>
  </si>
  <si>
    <t>Diferencial 2x40x30</t>
  </si>
  <si>
    <t>Diferencial 4x40x30</t>
  </si>
  <si>
    <t>Magnetotermico 2x10 - 2x15 - 2x25</t>
  </si>
  <si>
    <t>Desmontaje Instalación</t>
  </si>
  <si>
    <t>Diferencial 2x40x60</t>
  </si>
  <si>
    <t>Magnetotermico 2x15 I 2x20</t>
  </si>
  <si>
    <t>Magnetotermico 4x20</t>
  </si>
  <si>
    <t>Cable AFUMEX 750V 1x2,5 I 1x4</t>
  </si>
  <si>
    <t>Cable AFUMEX 0,6/1KW 3x1,5 I 3x2,5</t>
  </si>
  <si>
    <t>Cable AFUMEX 0,6/1KW 5x10</t>
  </si>
  <si>
    <t>Bandej PVC 100x600 con tapa y accesorios</t>
  </si>
  <si>
    <t xml:space="preserve">TOTAL ABSOLUTO </t>
  </si>
  <si>
    <t>TOTAL ABSOLUTO</t>
  </si>
  <si>
    <t>ANEXO I - PROPOSICIÓN ECONÓMICA - LOTE 1, MANRESA</t>
  </si>
  <si>
    <t>ANEXO I - PROPOSICIÓN ECONÓMICA - LOTE 2, TARRAGONA</t>
  </si>
  <si>
    <t>ANEXO I - PROPOSICIÓN ECONÓMICA - LOTE 3,  LEÓN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</si>
</sst>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3">
    <numFmt numFmtId="8" formatCode="#,##0.00\ &quot;€&quot;;[Red]\-#,##0.00\ &quot;€&quot;"/>
    <numFmt numFmtId="44" formatCode="_-* #,##0.00\ &quot;€&quot;_-;\-* #,##0.00\ &quot;€&quot;_-;_-* &quot;-&quot;??\ &quot;€&quot;_-;_-@_-"/>
    <numFmt numFmtId="164" formatCode="#,##0.00\ &quot;€&quot;"/>
  </numFmts>
  <fonts count="25" x14ac:knownFonts="1">
    <font>
      <sz val="11"/>
      <color theme="1"/>
      <name val="Aptos Narrow"/>
      <family val="2"/>
      <scheme val="minor"/>
    </font>
    <font>
      <sz val="11"/>
      <color theme="1"/>
      <name val="Aptos Narrow"/>
      <family val="2"/>
      <scheme val="minor"/>
    </font>
    <font>
      <b/>
      <sz val="11"/>
      <color rgb="FF3F3F3F"/>
      <name val="Aptos Narrow"/>
      <family val="2"/>
      <scheme val="minor"/>
    </font>
    <font>
      <b/>
      <sz val="12"/>
      <name val="HelveticaNowText Regular"/>
      <family val="2"/>
    </font>
    <font>
      <b/>
      <sz val="14"/>
      <name val="HelveticaNowText Regular"/>
      <family val="2"/>
    </font>
    <font>
      <sz val="10"/>
      <color theme="1"/>
      <name val="HelveticaNowText Regular"/>
      <family val="2"/>
    </font>
    <font>
      <b/>
      <sz val="9"/>
      <name val="HelveticaNowText Regular"/>
      <family val="2"/>
    </font>
    <font>
      <b/>
      <sz val="8"/>
      <name val="HelveticaNowText Regular"/>
      <family val="2"/>
    </font>
    <font>
      <sz val="9"/>
      <name val="HelveticaNowText Regular"/>
      <family val="2"/>
    </font>
    <font>
      <sz val="10"/>
      <color rgb="FFFF0000"/>
      <name val="HelveticaNowText Regular"/>
      <family val="2"/>
    </font>
    <font>
      <sz val="10"/>
      <name val="HelveticaNowText Regular"/>
      <family val="2"/>
    </font>
    <font>
      <sz val="10"/>
      <color theme="0"/>
      <name val="HelveticaNowText Regular"/>
      <family val="2"/>
    </font>
    <font>
      <b/>
      <sz val="10"/>
      <color theme="0"/>
      <name val="HelveticaNowText Regular"/>
      <family val="2"/>
    </font>
    <font>
      <u/>
      <sz val="10"/>
      <color theme="0"/>
      <name val="HelveticaNowText Regular"/>
      <family val="2"/>
    </font>
    <font>
      <sz val="10"/>
      <color theme="1"/>
      <name val="Aptos Narrow"/>
      <family val="2"/>
      <scheme val="minor"/>
    </font>
    <font>
      <sz val="8"/>
      <name val="Aptos Narrow"/>
      <family val="2"/>
      <scheme val="minor"/>
    </font>
    <font>
      <b/>
      <sz val="10"/>
      <name val="HelveticaNowText Regular"/>
      <family val="2"/>
    </font>
    <font>
      <i/>
      <sz val="10"/>
      <name val="HelveticaNowText Regular"/>
      <family val="2"/>
    </font>
    <font>
      <b/>
      <sz val="10"/>
      <color rgb="FFFF0000"/>
      <name val="HelveticaNowText Regular"/>
      <family val="2"/>
    </font>
    <font>
      <b/>
      <sz val="9"/>
      <color theme="0"/>
      <name val="HelveticaNowText Regular"/>
      <family val="2"/>
    </font>
    <font>
      <sz val="11"/>
      <color theme="1"/>
      <name val="HelveticaNowText Regular"/>
      <family val="2"/>
    </font>
    <font>
      <b/>
      <sz val="11"/>
      <color theme="0"/>
      <name val="HelveticaNowText Regular"/>
      <family val="2"/>
    </font>
    <font>
      <b/>
      <sz val="11"/>
      <color theme="1"/>
      <name val="HelveticaNowText Regular"/>
      <family val="2"/>
    </font>
    <font>
      <b/>
      <sz val="11"/>
      <color rgb="FFFF0000"/>
      <name val="HelveticaNowText Regular"/>
      <family val="2"/>
    </font>
    <font>
      <b/>
      <sz val="9"/>
      <color theme="1"/>
      <name val="HelveticaNowText Regular"/>
      <family val="2"/>
    </font>
  </fonts>
  <fills count="10">
    <fill>
      <patternFill patternType="none"/>
    </fill>
    <fill>
      <patternFill patternType="gray125"/>
    </fill>
    <fill>
      <patternFill patternType="solid">
        <fgColor rgb="FFF2F2F2"/>
      </patternFill>
    </fill>
    <fill>
      <patternFill patternType="solid">
        <fgColor rgb="FFFFFFFF"/>
        <bgColor indexed="64"/>
      </patternFill>
    </fill>
    <fill>
      <patternFill patternType="solid">
        <fgColor theme="9" tint="0.79998168889431442"/>
        <bgColor indexed="64"/>
      </patternFill>
    </fill>
    <fill>
      <patternFill patternType="solid">
        <fgColor theme="0"/>
        <bgColor indexed="64"/>
      </patternFill>
    </fill>
    <fill>
      <patternFill patternType="solid">
        <fgColor theme="0" tint="-4.9989318521683403E-2"/>
        <bgColor indexed="64"/>
      </patternFill>
    </fill>
    <fill>
      <patternFill patternType="solid">
        <fgColor rgb="FFFFFF00"/>
        <bgColor indexed="64"/>
      </patternFill>
    </fill>
    <fill>
      <patternFill patternType="solid">
        <fgColor theme="9" tint="-0.249977111117893"/>
        <bgColor indexed="64"/>
      </patternFill>
    </fill>
    <fill>
      <patternFill patternType="solid">
        <fgColor theme="9" tint="0.59999389629810485"/>
        <bgColor indexed="64"/>
      </patternFill>
    </fill>
  </fills>
  <borders count="18">
    <border>
      <left/>
      <right/>
      <top/>
      <bottom/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/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medium">
        <color indexed="64"/>
      </left>
      <right/>
      <top style="medium">
        <color indexed="64"/>
      </top>
      <bottom/>
      <diagonal/>
    </border>
    <border>
      <left/>
      <right/>
      <top style="medium">
        <color indexed="64"/>
      </top>
      <bottom/>
      <diagonal/>
    </border>
    <border>
      <left/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/>
      <top/>
      <bottom/>
      <diagonal/>
    </border>
    <border>
      <left/>
      <right style="medium">
        <color indexed="64"/>
      </right>
      <top/>
      <bottom/>
      <diagonal/>
    </border>
    <border>
      <left style="medium">
        <color indexed="64"/>
      </left>
      <right/>
      <top/>
      <bottom style="medium">
        <color indexed="64"/>
      </bottom>
      <diagonal/>
    </border>
    <border>
      <left/>
      <right/>
      <top/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/>
      <diagonal/>
    </border>
    <border>
      <left/>
      <right style="thin">
        <color indexed="64"/>
      </right>
      <top style="thin">
        <color indexed="64"/>
      </top>
      <bottom/>
      <diagonal/>
    </border>
  </borders>
  <cellStyleXfs count="3">
    <xf numFmtId="0" fontId="0" fillId="0" borderId="0"/>
    <xf numFmtId="44" fontId="1" fillId="0" borderId="0" applyFont="0" applyFill="0" applyBorder="0" applyAlignment="0" applyProtection="0"/>
    <xf numFmtId="0" fontId="2" fillId="2" borderId="1" applyNumberFormat="0" applyAlignment="0" applyProtection="0"/>
  </cellStyleXfs>
  <cellXfs count="84">
    <xf numFmtId="0" fontId="0" fillId="0" borderId="0" xfId="0"/>
    <xf numFmtId="0" fontId="6" fillId="0" borderId="0" xfId="2" applyFont="1" applyFill="1" applyBorder="1" applyAlignment="1">
      <alignment horizontal="left" vertical="center"/>
    </xf>
    <xf numFmtId="0" fontId="7" fillId="0" borderId="0" xfId="2" applyFont="1" applyFill="1" applyBorder="1" applyAlignment="1">
      <alignment horizontal="center" vertical="center" wrapText="1"/>
    </xf>
    <xf numFmtId="0" fontId="6" fillId="0" borderId="0" xfId="2" applyFont="1" applyFill="1" applyBorder="1" applyAlignment="1">
      <alignment horizontal="center" vertical="center" wrapText="1"/>
    </xf>
    <xf numFmtId="0" fontId="6" fillId="0" borderId="0" xfId="2" applyFont="1" applyFill="1" applyBorder="1" applyAlignment="1">
      <alignment horizontal="center" vertical="center"/>
    </xf>
    <xf numFmtId="8" fontId="0" fillId="0" borderId="0" xfId="0" applyNumberFormat="1"/>
    <xf numFmtId="8" fontId="8" fillId="0" borderId="0" xfId="0" applyNumberFormat="1" applyFont="1" applyAlignment="1">
      <alignment vertical="center" wrapText="1"/>
    </xf>
    <xf numFmtId="8" fontId="8" fillId="0" borderId="0" xfId="0" applyNumberFormat="1" applyFont="1" applyAlignment="1">
      <alignment vertical="center"/>
    </xf>
    <xf numFmtId="0" fontId="8" fillId="0" borderId="0" xfId="0" applyFont="1" applyAlignment="1">
      <alignment vertical="center" wrapText="1"/>
    </xf>
    <xf numFmtId="0" fontId="0" fillId="0" borderId="0" xfId="0" applyAlignment="1">
      <alignment vertical="center"/>
    </xf>
    <xf numFmtId="0" fontId="4" fillId="0" borderId="3" xfId="0" applyFont="1" applyBorder="1" applyAlignment="1">
      <alignment vertical="top" wrapText="1"/>
    </xf>
    <xf numFmtId="0" fontId="0" fillId="0" borderId="0" xfId="0" applyAlignment="1">
      <alignment vertical="top"/>
    </xf>
    <xf numFmtId="8" fontId="6" fillId="0" borderId="0" xfId="2" applyNumberFormat="1" applyFont="1" applyFill="1" applyBorder="1" applyAlignment="1">
      <alignment horizontal="left" vertical="center"/>
    </xf>
    <xf numFmtId="0" fontId="14" fillId="0" borderId="0" xfId="0" applyFont="1"/>
    <xf numFmtId="0" fontId="3" fillId="0" borderId="3" xfId="0" applyFont="1" applyBorder="1" applyAlignment="1">
      <alignment vertical="center" wrapText="1"/>
    </xf>
    <xf numFmtId="0" fontId="5" fillId="0" borderId="0" xfId="0" applyFont="1" applyAlignment="1">
      <alignment vertical="center" wrapText="1"/>
    </xf>
    <xf numFmtId="0" fontId="0" fillId="0" borderId="6" xfId="0" applyBorder="1"/>
    <xf numFmtId="0" fontId="0" fillId="0" borderId="7" xfId="0" applyBorder="1"/>
    <xf numFmtId="0" fontId="14" fillId="0" borderId="7" xfId="0" applyFont="1" applyBorder="1"/>
    <xf numFmtId="0" fontId="0" fillId="0" borderId="8" xfId="0" applyBorder="1"/>
    <xf numFmtId="0" fontId="5" fillId="0" borderId="9" xfId="0" applyFont="1" applyBorder="1" applyProtection="1">
      <protection locked="0"/>
    </xf>
    <xf numFmtId="0" fontId="5" fillId="0" borderId="10" xfId="0" applyFont="1" applyBorder="1" applyProtection="1">
      <protection locked="0"/>
    </xf>
    <xf numFmtId="0" fontId="0" fillId="0" borderId="9" xfId="0" applyBorder="1" applyProtection="1">
      <protection locked="0"/>
    </xf>
    <xf numFmtId="0" fontId="0" fillId="0" borderId="11" xfId="0" applyBorder="1"/>
    <xf numFmtId="0" fontId="0" fillId="0" borderId="12" xfId="0" applyBorder="1"/>
    <xf numFmtId="0" fontId="14" fillId="0" borderId="12" xfId="0" applyFont="1" applyBorder="1"/>
    <xf numFmtId="0" fontId="0" fillId="0" borderId="13" xfId="0" applyBorder="1"/>
    <xf numFmtId="0" fontId="0" fillId="0" borderId="9" xfId="0" applyBorder="1"/>
    <xf numFmtId="0" fontId="0" fillId="0" borderId="10" xfId="0" applyBorder="1"/>
    <xf numFmtId="0" fontId="5" fillId="0" borderId="0" xfId="0" applyFont="1" applyAlignment="1" applyProtection="1">
      <alignment horizontal="left" vertical="center" wrapText="1"/>
      <protection locked="0"/>
    </xf>
    <xf numFmtId="0" fontId="5" fillId="0" borderId="0" xfId="0" applyFont="1" applyProtection="1">
      <protection locked="0"/>
    </xf>
    <xf numFmtId="0" fontId="0" fillId="0" borderId="0" xfId="0" applyProtection="1">
      <protection locked="0"/>
    </xf>
    <xf numFmtId="0" fontId="12" fillId="8" borderId="5" xfId="2" applyFont="1" applyFill="1" applyBorder="1" applyAlignment="1">
      <alignment horizontal="center" vertical="center" wrapText="1"/>
    </xf>
    <xf numFmtId="0" fontId="19" fillId="8" borderId="4" xfId="2" applyFont="1" applyFill="1" applyBorder="1" applyAlignment="1" applyProtection="1">
      <alignment horizontal="center" vertical="center" wrapText="1"/>
    </xf>
    <xf numFmtId="0" fontId="7" fillId="0" borderId="0" xfId="2" applyFont="1" applyFill="1" applyBorder="1" applyAlignment="1" applyProtection="1">
      <alignment horizontal="center" vertical="center" wrapText="1"/>
    </xf>
    <xf numFmtId="164" fontId="9" fillId="4" borderId="4" xfId="0" applyNumberFormat="1" applyFont="1" applyFill="1" applyBorder="1" applyAlignment="1">
      <alignment horizontal="center"/>
    </xf>
    <xf numFmtId="0" fontId="9" fillId="4" borderId="4" xfId="2" applyFont="1" applyFill="1" applyBorder="1" applyAlignment="1" applyProtection="1">
      <alignment horizontal="center" vertical="center" wrapText="1"/>
    </xf>
    <xf numFmtId="0" fontId="12" fillId="8" borderId="5" xfId="2" applyFont="1" applyFill="1" applyBorder="1" applyAlignment="1" applyProtection="1">
      <alignment horizontal="center" vertical="center" wrapText="1"/>
    </xf>
    <xf numFmtId="164" fontId="10" fillId="0" borderId="4" xfId="0" applyNumberFormat="1" applyFont="1" applyBorder="1" applyAlignment="1">
      <alignment wrapText="1"/>
    </xf>
    <xf numFmtId="44" fontId="16" fillId="6" borderId="4" xfId="2" applyNumberFormat="1" applyFont="1" applyFill="1" applyBorder="1" applyAlignment="1" applyProtection="1">
      <alignment horizontal="left" vertical="center"/>
    </xf>
    <xf numFmtId="44" fontId="16" fillId="6" borderId="4" xfId="2" applyNumberFormat="1" applyFont="1" applyFill="1" applyBorder="1" applyAlignment="1" applyProtection="1">
      <alignment vertical="center"/>
    </xf>
    <xf numFmtId="164" fontId="18" fillId="6" borderId="4" xfId="0" applyNumberFormat="1" applyFont="1" applyFill="1" applyBorder="1" applyAlignment="1">
      <alignment horizontal="center"/>
    </xf>
    <xf numFmtId="164" fontId="16" fillId="6" borderId="4" xfId="0" applyNumberFormat="1" applyFont="1" applyFill="1" applyBorder="1" applyAlignment="1">
      <alignment horizontal="center"/>
    </xf>
    <xf numFmtId="164" fontId="16" fillId="6" borderId="4" xfId="2" applyNumberFormat="1" applyFont="1" applyFill="1" applyBorder="1" applyAlignment="1">
      <alignment horizontal="center" vertical="center"/>
    </xf>
    <xf numFmtId="164" fontId="9" fillId="6" borderId="4" xfId="0" applyNumberFormat="1" applyFont="1" applyFill="1" applyBorder="1"/>
    <xf numFmtId="164" fontId="5" fillId="6" borderId="4" xfId="0" applyNumberFormat="1" applyFont="1" applyFill="1" applyBorder="1"/>
    <xf numFmtId="0" fontId="9" fillId="6" borderId="4" xfId="2" applyFont="1" applyFill="1" applyBorder="1" applyAlignment="1" applyProtection="1">
      <alignment horizontal="center" vertical="center" wrapText="1"/>
    </xf>
    <xf numFmtId="1" fontId="10" fillId="0" borderId="4" xfId="0" applyNumberFormat="1" applyFont="1" applyBorder="1" applyAlignment="1">
      <alignment horizontal="center" wrapText="1"/>
    </xf>
    <xf numFmtId="9" fontId="16" fillId="6" borderId="4" xfId="2" applyNumberFormat="1" applyFont="1" applyFill="1" applyBorder="1" applyAlignment="1" applyProtection="1">
      <alignment horizontal="center" vertical="center"/>
    </xf>
    <xf numFmtId="0" fontId="16" fillId="7" borderId="17" xfId="2" applyFont="1" applyFill="1" applyBorder="1" applyAlignment="1" applyProtection="1">
      <alignment vertical="center"/>
    </xf>
    <xf numFmtId="44" fontId="16" fillId="6" borderId="5" xfId="2" applyNumberFormat="1" applyFont="1" applyFill="1" applyBorder="1" applyAlignment="1" applyProtection="1">
      <alignment vertical="center"/>
    </xf>
    <xf numFmtId="164" fontId="16" fillId="6" borderId="5" xfId="2" applyNumberFormat="1" applyFont="1" applyFill="1" applyBorder="1" applyAlignment="1">
      <alignment horizontal="center" vertical="center"/>
    </xf>
    <xf numFmtId="164" fontId="5" fillId="6" borderId="5" xfId="0" applyNumberFormat="1" applyFont="1" applyFill="1" applyBorder="1"/>
    <xf numFmtId="0" fontId="9" fillId="6" borderId="5" xfId="2" applyFont="1" applyFill="1" applyBorder="1" applyAlignment="1" applyProtection="1">
      <alignment horizontal="center" vertical="center" wrapText="1"/>
    </xf>
    <xf numFmtId="0" fontId="21" fillId="8" borderId="4" xfId="0" applyFont="1" applyFill="1" applyBorder="1" applyAlignment="1">
      <alignment horizontal="center" vertical="center" wrapText="1"/>
    </xf>
    <xf numFmtId="8" fontId="20" fillId="0" borderId="0" xfId="0" applyNumberFormat="1" applyFont="1"/>
    <xf numFmtId="0" fontId="20" fillId="0" borderId="0" xfId="0" applyFont="1"/>
    <xf numFmtId="0" fontId="20" fillId="0" borderId="4" xfId="0" applyFont="1" applyBorder="1"/>
    <xf numFmtId="0" fontId="5" fillId="0" borderId="4" xfId="0" applyFont="1" applyBorder="1"/>
    <xf numFmtId="0" fontId="17" fillId="5" borderId="4" xfId="0" applyFont="1" applyFill="1" applyBorder="1" applyAlignment="1">
      <alignment horizontal="left" wrapText="1"/>
    </xf>
    <xf numFmtId="0" fontId="17" fillId="5" borderId="16" xfId="0" applyFont="1" applyFill="1" applyBorder="1" applyAlignment="1">
      <alignment horizontal="left" wrapText="1"/>
    </xf>
    <xf numFmtId="9" fontId="22" fillId="0" borderId="4" xfId="0" applyNumberFormat="1" applyFont="1" applyBorder="1" applyAlignment="1">
      <alignment horizontal="center"/>
    </xf>
    <xf numFmtId="44" fontId="22" fillId="0" borderId="4" xfId="0" applyNumberFormat="1" applyFont="1" applyBorder="1"/>
    <xf numFmtId="164" fontId="10" fillId="3" borderId="4" xfId="1" applyNumberFormat="1" applyFont="1" applyFill="1" applyBorder="1" applyAlignment="1" applyProtection="1">
      <alignment horizontal="right"/>
    </xf>
    <xf numFmtId="164" fontId="10" fillId="0" borderId="4" xfId="0" applyNumberFormat="1" applyFont="1" applyBorder="1" applyAlignment="1">
      <alignment horizontal="right" wrapText="1"/>
    </xf>
    <xf numFmtId="8" fontId="6" fillId="9" borderId="4" xfId="0" applyNumberFormat="1" applyFont="1" applyFill="1" applyBorder="1" applyAlignment="1">
      <alignment horizontal="right" vertical="center" wrapText="1"/>
    </xf>
    <xf numFmtId="8" fontId="6" fillId="9" borderId="5" xfId="0" applyNumberFormat="1" applyFont="1" applyFill="1" applyBorder="1" applyAlignment="1">
      <alignment horizontal="right" vertical="center" wrapText="1"/>
    </xf>
    <xf numFmtId="8" fontId="24" fillId="9" borderId="4" xfId="0" applyNumberFormat="1" applyFont="1" applyFill="1" applyBorder="1" applyAlignment="1">
      <alignment horizontal="right"/>
    </xf>
    <xf numFmtId="164" fontId="9" fillId="7" borderId="4" xfId="0" applyNumberFormat="1" applyFont="1" applyFill="1" applyBorder="1" applyAlignment="1" applyProtection="1">
      <alignment horizontal="right"/>
      <protection locked="0"/>
    </xf>
    <xf numFmtId="0" fontId="18" fillId="7" borderId="14" xfId="2" applyFont="1" applyFill="1" applyBorder="1" applyAlignment="1" applyProtection="1">
      <alignment horizontal="left" vertical="center"/>
    </xf>
    <xf numFmtId="0" fontId="18" fillId="7" borderId="15" xfId="2" applyFont="1" applyFill="1" applyBorder="1" applyAlignment="1" applyProtection="1">
      <alignment horizontal="left" vertical="center"/>
    </xf>
    <xf numFmtId="0" fontId="5" fillId="0" borderId="9" xfId="0" applyFont="1" applyBorder="1" applyAlignment="1" applyProtection="1">
      <alignment horizontal="left" vertical="center" wrapText="1"/>
      <protection locked="0"/>
    </xf>
    <xf numFmtId="0" fontId="5" fillId="0" borderId="0" xfId="0" applyFont="1" applyAlignment="1" applyProtection="1">
      <alignment horizontal="left" vertical="center" wrapText="1"/>
      <protection locked="0"/>
    </xf>
    <xf numFmtId="0" fontId="5" fillId="0" borderId="10" xfId="0" applyFont="1" applyBorder="1" applyAlignment="1" applyProtection="1">
      <alignment horizontal="left" vertical="center" wrapText="1"/>
      <protection locked="0"/>
    </xf>
    <xf numFmtId="0" fontId="3" fillId="0" borderId="2" xfId="0" applyFont="1" applyBorder="1" applyAlignment="1">
      <alignment horizontal="center" vertical="center" wrapText="1"/>
    </xf>
    <xf numFmtId="0" fontId="3" fillId="0" borderId="3" xfId="0" applyFont="1" applyBorder="1" applyAlignment="1">
      <alignment horizontal="center" vertical="center" wrapText="1"/>
    </xf>
    <xf numFmtId="0" fontId="5" fillId="0" borderId="0" xfId="0" applyFont="1" applyAlignment="1">
      <alignment horizontal="center" vertical="center" wrapText="1"/>
    </xf>
    <xf numFmtId="0" fontId="16" fillId="6" borderId="14" xfId="2" applyFont="1" applyFill="1" applyBorder="1" applyAlignment="1" applyProtection="1">
      <alignment horizontal="left" vertical="center"/>
    </xf>
    <xf numFmtId="0" fontId="16" fillId="6" borderId="15" xfId="2" applyFont="1" applyFill="1" applyBorder="1" applyAlignment="1" applyProtection="1">
      <alignment horizontal="left" vertical="center"/>
    </xf>
    <xf numFmtId="9" fontId="16" fillId="6" borderId="14" xfId="2" applyNumberFormat="1" applyFont="1" applyFill="1" applyBorder="1" applyAlignment="1" applyProtection="1">
      <alignment horizontal="left" vertical="center"/>
    </xf>
    <xf numFmtId="9" fontId="16" fillId="6" borderId="15" xfId="2" applyNumberFormat="1" applyFont="1" applyFill="1" applyBorder="1" applyAlignment="1" applyProtection="1">
      <alignment horizontal="left" vertical="center"/>
    </xf>
    <xf numFmtId="0" fontId="18" fillId="7" borderId="2" xfId="2" applyFont="1" applyFill="1" applyBorder="1" applyAlignment="1" applyProtection="1">
      <alignment horizontal="left" vertical="center"/>
    </xf>
    <xf numFmtId="0" fontId="18" fillId="7" borderId="3" xfId="2" applyFont="1" applyFill="1" applyBorder="1" applyAlignment="1" applyProtection="1">
      <alignment horizontal="left" vertical="center"/>
    </xf>
    <xf numFmtId="0" fontId="23" fillId="7" borderId="4" xfId="0" applyFont="1" applyFill="1" applyBorder="1" applyAlignment="1">
      <alignment horizontal="left"/>
    </xf>
  </cellXfs>
  <cellStyles count="3">
    <cellStyle name="Moneda" xfId="1" builtinId="4"/>
    <cellStyle name="Normal" xfId="0" builtinId="0"/>
    <cellStyle name="Salida" xfId="2" builtinId="21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_rels/drawing2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_rels/drawing3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oneCell">
    <xdr:from>
      <xdr:col>0</xdr:col>
      <xdr:colOff>202163</xdr:colOff>
      <xdr:row>0</xdr:row>
      <xdr:rowOff>272144</xdr:rowOff>
    </xdr:from>
    <xdr:to>
      <xdr:col>1</xdr:col>
      <xdr:colOff>293111</xdr:colOff>
      <xdr:row>0</xdr:row>
      <xdr:rowOff>963576</xdr:rowOff>
    </xdr:to>
    <xdr:pic>
      <xdr:nvPicPr>
        <xdr:cNvPr id="2" name="1 Imagen">
          <a:extLst>
            <a:ext uri="{FF2B5EF4-FFF2-40B4-BE49-F238E27FC236}">
              <a16:creationId xmlns:a16="http://schemas.microsoft.com/office/drawing/2014/main" id="{1D8C3599-1F63-476A-95B9-BAC233005AE2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202163" y="272144"/>
          <a:ext cx="2970599" cy="691432"/>
        </a:xfrm>
        <a:prstGeom prst="rect">
          <a:avLst/>
        </a:prstGeom>
      </xdr:spPr>
    </xdr:pic>
    <xdr:clientData/>
  </xdr:twoCellAnchor>
</xdr:wsDr>
</file>

<file path=xl/drawings/drawing2.xml><?xml version="1.0" encoding="utf-8"?>
<xdr:wsDr xmlns:xdr="http://schemas.openxmlformats.org/drawingml/2006/spreadsheetDrawing" xmlns:a="http://schemas.openxmlformats.org/drawingml/2006/main">
  <xdr:twoCellAnchor editAs="oneCell">
    <xdr:from>
      <xdr:col>0</xdr:col>
      <xdr:colOff>202162</xdr:colOff>
      <xdr:row>0</xdr:row>
      <xdr:rowOff>272143</xdr:rowOff>
    </xdr:from>
    <xdr:to>
      <xdr:col>1</xdr:col>
      <xdr:colOff>245526</xdr:colOff>
      <xdr:row>0</xdr:row>
      <xdr:rowOff>952500</xdr:rowOff>
    </xdr:to>
    <xdr:pic>
      <xdr:nvPicPr>
        <xdr:cNvPr id="2" name="1 Imagen">
          <a:extLst>
            <a:ext uri="{FF2B5EF4-FFF2-40B4-BE49-F238E27FC236}">
              <a16:creationId xmlns:a16="http://schemas.microsoft.com/office/drawing/2014/main" id="{FF056CCB-487F-4EDD-A159-B23597DAF017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202162" y="272143"/>
          <a:ext cx="2923015" cy="680357"/>
        </a:xfrm>
        <a:prstGeom prst="rect">
          <a:avLst/>
        </a:prstGeom>
      </xdr:spPr>
    </xdr:pic>
    <xdr:clientData/>
  </xdr:twoCellAnchor>
</xdr:wsDr>
</file>

<file path=xl/drawings/drawing3.xml><?xml version="1.0" encoding="utf-8"?>
<xdr:wsDr xmlns:xdr="http://schemas.openxmlformats.org/drawingml/2006/spreadsheetDrawing" xmlns:a="http://schemas.openxmlformats.org/drawingml/2006/main">
  <xdr:twoCellAnchor editAs="oneCell">
    <xdr:from>
      <xdr:col>0</xdr:col>
      <xdr:colOff>202164</xdr:colOff>
      <xdr:row>0</xdr:row>
      <xdr:rowOff>272143</xdr:rowOff>
    </xdr:from>
    <xdr:to>
      <xdr:col>1</xdr:col>
      <xdr:colOff>293117</xdr:colOff>
      <xdr:row>0</xdr:row>
      <xdr:rowOff>963576</xdr:rowOff>
    </xdr:to>
    <xdr:pic>
      <xdr:nvPicPr>
        <xdr:cNvPr id="2" name="1 Imagen">
          <a:extLst>
            <a:ext uri="{FF2B5EF4-FFF2-40B4-BE49-F238E27FC236}">
              <a16:creationId xmlns:a16="http://schemas.microsoft.com/office/drawing/2014/main" id="{A1A43D95-E867-4240-B60B-65FBC7323845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202164" y="272143"/>
          <a:ext cx="2970604" cy="691433"/>
        </a:xfrm>
        <a:prstGeom prst="rect">
          <a:avLst/>
        </a:prstGeom>
      </xdr:spPr>
    </xdr:pic>
    <xdr:clientData/>
  </xdr:twoCellAnchor>
</xdr:wsDr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Aptos Narrow" panose="0211000402020202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  <a:ln w="2540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  <a:extLst>
    <a:ext uri="{05A4C25C-085E-4340-85A3-A5531E510DB2}">
      <thm15:themeFamily xmlns:thm15="http://schemas.microsoft.com/office/thememl/2012/main" name="Office Theme" id="{2E142A2C-CD16-42D6-873A-C26D2A0506FA}" vid="{1BDDFF52-6CD6-40A5-AB3C-68EB2F1E4D0A}"/>
    </a:ext>
  </a:extLst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2.xml"/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3.xml"/><Relationship Id="rId1" Type="http://schemas.openxmlformats.org/officeDocument/2006/relationships/printerSettings" Target="../printerSettings/printerSettings3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EC9676BE-51A3-41DF-8816-492DD0F1A2C1}">
  <dimension ref="A1:P51"/>
  <sheetViews>
    <sheetView showGridLines="0" zoomScale="86" zoomScaleNormal="86" workbookViewId="0">
      <selection sqref="A1:H1"/>
    </sheetView>
  </sheetViews>
  <sheetFormatPr baseColWidth="10" defaultColWidth="10.85546875" defaultRowHeight="15" x14ac:dyDescent="0.25"/>
  <cols>
    <col min="1" max="1" width="43.140625" customWidth="1"/>
    <col min="2" max="2" width="35.28515625" bestFit="1" customWidth="1"/>
    <col min="3" max="3" width="19.7109375" bestFit="1" customWidth="1"/>
    <col min="4" max="4" width="20.7109375" customWidth="1"/>
    <col min="5" max="5" width="15.7109375" style="13" customWidth="1"/>
    <col min="6" max="6" width="19.85546875" customWidth="1"/>
    <col min="7" max="7" width="22.140625" customWidth="1"/>
    <col min="8" max="8" width="33.42578125" hidden="1" customWidth="1"/>
    <col min="9" max="9" width="29" customWidth="1"/>
    <col min="11" max="11" width="37.28515625" customWidth="1"/>
  </cols>
  <sheetData>
    <row r="1" spans="1:10" s="11" customFormat="1" ht="119.65" customHeight="1" x14ac:dyDescent="0.25">
      <c r="A1" s="74" t="s">
        <v>43</v>
      </c>
      <c r="B1" s="75"/>
      <c r="C1" s="75"/>
      <c r="D1" s="75"/>
      <c r="E1" s="75"/>
      <c r="F1" s="75"/>
      <c r="G1" s="75"/>
      <c r="H1" s="75"/>
      <c r="I1" s="14"/>
      <c r="J1" s="10"/>
    </row>
    <row r="2" spans="1:10" ht="147" customHeight="1" x14ac:dyDescent="0.25">
      <c r="A2" s="76" t="s">
        <v>22</v>
      </c>
      <c r="B2" s="76"/>
      <c r="C2" s="76"/>
      <c r="D2" s="76"/>
      <c r="E2" s="76"/>
      <c r="F2" s="76"/>
      <c r="G2" s="76"/>
      <c r="H2" s="76"/>
      <c r="I2" s="15"/>
    </row>
    <row r="4" spans="1:10" ht="75" customHeight="1" x14ac:dyDescent="0.25">
      <c r="A4" s="37" t="s">
        <v>20</v>
      </c>
      <c r="B4" s="37" t="s">
        <v>19</v>
      </c>
      <c r="C4" s="37" t="s">
        <v>18</v>
      </c>
      <c r="D4" s="37" t="s">
        <v>2</v>
      </c>
      <c r="E4" s="32" t="s">
        <v>21</v>
      </c>
      <c r="F4" s="54" t="s">
        <v>4</v>
      </c>
      <c r="G4" s="33" t="s">
        <v>3</v>
      </c>
      <c r="H4" s="34"/>
      <c r="I4" s="54" t="s">
        <v>5</v>
      </c>
      <c r="J4" s="4"/>
    </row>
    <row r="5" spans="1:10" ht="18.75" x14ac:dyDescent="0.4">
      <c r="A5" s="59" t="s">
        <v>6</v>
      </c>
      <c r="B5" s="63">
        <v>1044.77</v>
      </c>
      <c r="C5" s="47">
        <v>1</v>
      </c>
      <c r="D5" s="38">
        <f t="shared" ref="D5:D16" si="0">B5*C5</f>
        <v>1044.77</v>
      </c>
      <c r="E5" s="68"/>
      <c r="F5" s="35" t="str">
        <f>IF(E5&gt;B5,"VALOR INCORRECTO","VALOR CORRECTO")</f>
        <v>VALOR CORRECTO</v>
      </c>
      <c r="G5" s="65">
        <f>E5*C5</f>
        <v>0</v>
      </c>
      <c r="H5" s="55"/>
      <c r="I5" s="36" t="str">
        <f t="shared" ref="I5:I16" si="1">IF(G5&gt;D5,"VALOR INCORRECTO","VALOR CORRECTO")</f>
        <v>VALOR CORRECTO</v>
      </c>
      <c r="J5" s="7"/>
    </row>
    <row r="6" spans="1:10" ht="18.75" x14ac:dyDescent="0.4">
      <c r="A6" s="59" t="s">
        <v>7</v>
      </c>
      <c r="B6" s="63">
        <v>150.76</v>
      </c>
      <c r="C6" s="47">
        <v>3</v>
      </c>
      <c r="D6" s="38">
        <f t="shared" si="0"/>
        <v>452.28</v>
      </c>
      <c r="E6" s="68"/>
      <c r="F6" s="35" t="str">
        <f t="shared" ref="F6:F14" si="2">IF(E6&gt;B6,"VALOR INCORRECTO","VALOR CORRECTO")</f>
        <v>VALOR CORRECTO</v>
      </c>
      <c r="G6" s="65">
        <f t="shared" ref="G6:G14" si="3">E6*C6</f>
        <v>0</v>
      </c>
      <c r="H6" s="55"/>
      <c r="I6" s="36" t="str">
        <f t="shared" si="1"/>
        <v>VALOR CORRECTO</v>
      </c>
      <c r="J6" s="7"/>
    </row>
    <row r="7" spans="1:10" ht="18.75" x14ac:dyDescent="0.4">
      <c r="A7" s="59" t="s">
        <v>8</v>
      </c>
      <c r="B7" s="64">
        <v>373.6</v>
      </c>
      <c r="C7" s="47">
        <v>13</v>
      </c>
      <c r="D7" s="38">
        <f t="shared" si="0"/>
        <v>4856.8</v>
      </c>
      <c r="E7" s="68"/>
      <c r="F7" s="35" t="str">
        <f t="shared" si="2"/>
        <v>VALOR CORRECTO</v>
      </c>
      <c r="G7" s="65">
        <f t="shared" si="3"/>
        <v>0</v>
      </c>
      <c r="H7" s="55"/>
      <c r="I7" s="36" t="str">
        <f t="shared" si="1"/>
        <v>VALOR CORRECTO</v>
      </c>
      <c r="J7" s="7"/>
    </row>
    <row r="8" spans="1:10" ht="18.75" x14ac:dyDescent="0.4">
      <c r="A8" s="59" t="s">
        <v>9</v>
      </c>
      <c r="B8" s="64">
        <v>25.56</v>
      </c>
      <c r="C8" s="47">
        <v>152</v>
      </c>
      <c r="D8" s="38">
        <f t="shared" si="0"/>
        <v>3885.12</v>
      </c>
      <c r="E8" s="68"/>
      <c r="F8" s="35" t="str">
        <f t="shared" si="2"/>
        <v>VALOR CORRECTO</v>
      </c>
      <c r="G8" s="65">
        <f t="shared" si="3"/>
        <v>0</v>
      </c>
      <c r="H8" s="55"/>
      <c r="I8" s="36" t="str">
        <f t="shared" si="1"/>
        <v>VALOR CORRECTO</v>
      </c>
      <c r="J8" s="7"/>
    </row>
    <row r="9" spans="1:10" ht="18.75" x14ac:dyDescent="0.4">
      <c r="A9" s="59" t="s">
        <v>10</v>
      </c>
      <c r="B9" s="64">
        <v>22.94</v>
      </c>
      <c r="C9" s="47">
        <v>45</v>
      </c>
      <c r="D9" s="38">
        <f t="shared" si="0"/>
        <v>1032.3</v>
      </c>
      <c r="E9" s="68"/>
      <c r="F9" s="35" t="str">
        <f t="shared" si="2"/>
        <v>VALOR CORRECTO</v>
      </c>
      <c r="G9" s="65">
        <f t="shared" si="3"/>
        <v>0</v>
      </c>
      <c r="H9" s="55"/>
      <c r="I9" s="36" t="str">
        <f t="shared" si="1"/>
        <v>VALOR CORRECTO</v>
      </c>
      <c r="J9" s="7"/>
    </row>
    <row r="10" spans="1:10" ht="18.75" x14ac:dyDescent="0.4">
      <c r="A10" s="60" t="s">
        <v>13</v>
      </c>
      <c r="B10" s="64">
        <v>321.17</v>
      </c>
      <c r="C10" s="47">
        <v>8</v>
      </c>
      <c r="D10" s="38">
        <f t="shared" si="0"/>
        <v>2569.36</v>
      </c>
      <c r="E10" s="68"/>
      <c r="F10" s="35" t="str">
        <f t="shared" si="2"/>
        <v>VALOR CORRECTO</v>
      </c>
      <c r="G10" s="65">
        <f t="shared" si="3"/>
        <v>0</v>
      </c>
      <c r="H10" s="55"/>
      <c r="I10" s="36" t="str">
        <f t="shared" si="1"/>
        <v>VALOR CORRECTO</v>
      </c>
      <c r="J10" s="7"/>
    </row>
    <row r="11" spans="1:10" ht="18.75" x14ac:dyDescent="0.4">
      <c r="A11" s="59" t="s">
        <v>12</v>
      </c>
      <c r="B11" s="64">
        <v>124.54</v>
      </c>
      <c r="C11" s="47">
        <v>3</v>
      </c>
      <c r="D11" s="38">
        <f t="shared" si="0"/>
        <v>373.62</v>
      </c>
      <c r="E11" s="68"/>
      <c r="F11" s="35" t="str">
        <f t="shared" si="2"/>
        <v>VALOR CORRECTO</v>
      </c>
      <c r="G11" s="65">
        <f t="shared" si="3"/>
        <v>0</v>
      </c>
      <c r="H11" s="55"/>
      <c r="I11" s="36" t="str">
        <f t="shared" si="1"/>
        <v>VALOR CORRECTO</v>
      </c>
      <c r="J11" s="7"/>
    </row>
    <row r="12" spans="1:10" ht="18.75" x14ac:dyDescent="0.4">
      <c r="A12" s="59" t="s">
        <v>11</v>
      </c>
      <c r="B12" s="64">
        <v>23.59</v>
      </c>
      <c r="C12" s="47">
        <v>28</v>
      </c>
      <c r="D12" s="38">
        <f t="shared" si="0"/>
        <v>660.52</v>
      </c>
      <c r="E12" s="68"/>
      <c r="F12" s="35" t="str">
        <f t="shared" si="2"/>
        <v>VALOR CORRECTO</v>
      </c>
      <c r="G12" s="65">
        <f t="shared" si="3"/>
        <v>0</v>
      </c>
      <c r="H12" s="55"/>
      <c r="I12" s="36" t="str">
        <f t="shared" si="1"/>
        <v>VALOR CORRECTO</v>
      </c>
      <c r="J12" s="7"/>
    </row>
    <row r="13" spans="1:10" ht="18.75" x14ac:dyDescent="0.4">
      <c r="A13" s="59" t="s">
        <v>14</v>
      </c>
      <c r="B13" s="64">
        <v>85.21</v>
      </c>
      <c r="C13" s="47">
        <v>10</v>
      </c>
      <c r="D13" s="38">
        <f t="shared" si="0"/>
        <v>852.09999999999991</v>
      </c>
      <c r="E13" s="68"/>
      <c r="F13" s="35" t="str">
        <f t="shared" si="2"/>
        <v>VALOR CORRECTO</v>
      </c>
      <c r="G13" s="65">
        <f t="shared" si="3"/>
        <v>0</v>
      </c>
      <c r="H13" s="55"/>
      <c r="I13" s="36" t="str">
        <f t="shared" si="1"/>
        <v>VALOR CORRECTO</v>
      </c>
      <c r="J13" s="7"/>
    </row>
    <row r="14" spans="1:10" ht="18.75" x14ac:dyDescent="0.4">
      <c r="A14" s="59" t="s">
        <v>15</v>
      </c>
      <c r="B14" s="64">
        <v>5.64</v>
      </c>
      <c r="C14" s="47">
        <v>150</v>
      </c>
      <c r="D14" s="38">
        <f t="shared" si="0"/>
        <v>846</v>
      </c>
      <c r="E14" s="68"/>
      <c r="F14" s="35" t="str">
        <f t="shared" si="2"/>
        <v>VALOR CORRECTO</v>
      </c>
      <c r="G14" s="65">
        <f t="shared" si="3"/>
        <v>0</v>
      </c>
      <c r="H14" s="55"/>
      <c r="I14" s="36" t="str">
        <f t="shared" si="1"/>
        <v>VALOR CORRECTO</v>
      </c>
      <c r="J14" s="7"/>
    </row>
    <row r="15" spans="1:10" ht="18.75" x14ac:dyDescent="0.4">
      <c r="A15" s="59" t="s">
        <v>16</v>
      </c>
      <c r="B15" s="64">
        <v>7.74</v>
      </c>
      <c r="C15" s="47">
        <v>125</v>
      </c>
      <c r="D15" s="38">
        <f t="shared" si="0"/>
        <v>967.5</v>
      </c>
      <c r="E15" s="68"/>
      <c r="F15" s="35" t="str">
        <f>IF(E15&gt;B15,"VALOR INCORRECTO","VALOR CORRECTO")</f>
        <v>VALOR CORRECTO</v>
      </c>
      <c r="G15" s="65">
        <f t="shared" ref="G15:G16" si="4">E15*C15</f>
        <v>0</v>
      </c>
      <c r="H15" s="55"/>
      <c r="I15" s="36" t="str">
        <f t="shared" si="1"/>
        <v>VALOR CORRECTO</v>
      </c>
      <c r="J15" s="7"/>
    </row>
    <row r="16" spans="1:10" ht="16.5" customHeight="1" x14ac:dyDescent="0.4">
      <c r="A16" s="59" t="s">
        <v>17</v>
      </c>
      <c r="B16" s="63">
        <v>2883.94</v>
      </c>
      <c r="C16" s="47">
        <v>1</v>
      </c>
      <c r="D16" s="38">
        <f t="shared" si="0"/>
        <v>2883.94</v>
      </c>
      <c r="E16" s="68"/>
      <c r="F16" s="35" t="str">
        <f>IF(E16&gt;B16,"VALOR INCORRECTO","VALOR CORRECTO")</f>
        <v>VALOR CORRECTO</v>
      </c>
      <c r="G16" s="65">
        <f t="shared" si="4"/>
        <v>0</v>
      </c>
      <c r="H16" s="55"/>
      <c r="I16" s="36" t="str">
        <f t="shared" si="1"/>
        <v>VALOR CORRECTO</v>
      </c>
      <c r="J16" s="7"/>
    </row>
    <row r="17" spans="1:14" ht="16.5" x14ac:dyDescent="0.35">
      <c r="A17" s="69" t="s">
        <v>23</v>
      </c>
      <c r="B17" s="70"/>
      <c r="C17" s="70"/>
      <c r="D17" s="39">
        <f>SUM(D5:D16)</f>
        <v>20424.310000000001</v>
      </c>
      <c r="E17" s="41"/>
      <c r="F17" s="44"/>
      <c r="G17" s="65">
        <f>SUM(G5:G16)</f>
        <v>0</v>
      </c>
      <c r="H17" s="34"/>
      <c r="I17" s="46"/>
      <c r="J17" s="4"/>
    </row>
    <row r="18" spans="1:14" ht="16.5" x14ac:dyDescent="0.35">
      <c r="A18" s="77" t="s">
        <v>24</v>
      </c>
      <c r="B18" s="78"/>
      <c r="C18" s="48">
        <v>0.06</v>
      </c>
      <c r="D18" s="39">
        <f>D17*C18</f>
        <v>1225.4585999999999</v>
      </c>
      <c r="E18" s="42"/>
      <c r="F18" s="45"/>
      <c r="G18" s="65">
        <f>G17*C18</f>
        <v>0</v>
      </c>
      <c r="H18" s="34"/>
      <c r="I18" s="46"/>
      <c r="J18" s="4"/>
    </row>
    <row r="19" spans="1:14" ht="16.5" x14ac:dyDescent="0.35">
      <c r="A19" s="79" t="s">
        <v>25</v>
      </c>
      <c r="B19" s="80"/>
      <c r="C19" s="48">
        <v>0.13</v>
      </c>
      <c r="D19" s="40">
        <f>D17*C19</f>
        <v>2655.1603000000005</v>
      </c>
      <c r="E19" s="43"/>
      <c r="F19" s="45"/>
      <c r="G19" s="65">
        <f>G17*C19</f>
        <v>0</v>
      </c>
      <c r="H19" s="34"/>
      <c r="I19" s="46"/>
      <c r="J19" s="4"/>
    </row>
    <row r="20" spans="1:14" ht="18.75" x14ac:dyDescent="0.4">
      <c r="A20" s="81" t="s">
        <v>41</v>
      </c>
      <c r="B20" s="82"/>
      <c r="C20" s="49"/>
      <c r="D20" s="50">
        <f>SUM(D17:D19)</f>
        <v>24304.928900000003</v>
      </c>
      <c r="E20" s="51"/>
      <c r="F20" s="52"/>
      <c r="G20" s="66">
        <f>SUM(G17:G19)</f>
        <v>0</v>
      </c>
      <c r="H20" s="56"/>
      <c r="I20" s="53"/>
    </row>
    <row r="21" spans="1:14" ht="18.75" x14ac:dyDescent="0.4">
      <c r="A21" s="83" t="s">
        <v>26</v>
      </c>
      <c r="B21" s="83"/>
      <c r="C21" s="61">
        <v>0.21</v>
      </c>
      <c r="D21" s="62">
        <f>D20*C21</f>
        <v>5104.0350690000005</v>
      </c>
      <c r="E21" s="58"/>
      <c r="F21" s="57"/>
      <c r="G21" s="67">
        <f>G19*C21</f>
        <v>0</v>
      </c>
      <c r="H21" s="57"/>
      <c r="I21" s="57"/>
    </row>
    <row r="22" spans="1:14" ht="18.75" x14ac:dyDescent="0.4">
      <c r="A22" s="83" t="s">
        <v>27</v>
      </c>
      <c r="B22" s="83"/>
      <c r="C22" s="57"/>
      <c r="D22" s="62">
        <f>D20+D21</f>
        <v>29408.963969000004</v>
      </c>
      <c r="E22" s="58"/>
      <c r="F22" s="57"/>
      <c r="G22" s="67">
        <f>G20+G21</f>
        <v>0</v>
      </c>
      <c r="H22" s="57"/>
      <c r="I22" s="57"/>
    </row>
    <row r="24" spans="1:14" ht="15.75" thickBot="1" x14ac:dyDescent="0.3"/>
    <row r="25" spans="1:14" x14ac:dyDescent="0.25">
      <c r="A25" s="16"/>
      <c r="B25" s="17"/>
      <c r="C25" s="17"/>
      <c r="D25" s="17"/>
      <c r="E25" s="18"/>
      <c r="F25" s="17"/>
      <c r="G25" s="19"/>
      <c r="K25" s="1"/>
      <c r="L25" s="2"/>
      <c r="M25" s="3"/>
      <c r="N25" s="4"/>
    </row>
    <row r="26" spans="1:14" ht="15.75" x14ac:dyDescent="0.25">
      <c r="A26" s="71" t="s">
        <v>1</v>
      </c>
      <c r="B26" s="72"/>
      <c r="C26" s="72"/>
      <c r="D26" s="72"/>
      <c r="E26" s="72"/>
      <c r="F26" s="72"/>
      <c r="G26" s="73"/>
      <c r="K26" s="6"/>
      <c r="L26" s="5"/>
      <c r="M26" s="5"/>
      <c r="N26" s="7"/>
    </row>
    <row r="27" spans="1:14" ht="16.5" x14ac:dyDescent="0.35">
      <c r="A27" s="20"/>
      <c r="B27" s="30"/>
      <c r="C27" s="29"/>
      <c r="D27" s="29"/>
      <c r="E27" s="30"/>
      <c r="F27" s="30"/>
      <c r="G27" s="21"/>
      <c r="K27" s="6"/>
      <c r="L27" s="5"/>
      <c r="M27" s="5"/>
      <c r="N27" s="7"/>
    </row>
    <row r="28" spans="1:14" ht="16.5" x14ac:dyDescent="0.35">
      <c r="A28" s="22" t="s">
        <v>0</v>
      </c>
      <c r="B28" s="31"/>
      <c r="C28" s="31"/>
      <c r="D28" s="31"/>
      <c r="E28" s="31"/>
      <c r="F28" s="30"/>
      <c r="G28" s="21"/>
      <c r="K28" s="6"/>
      <c r="L28" s="5"/>
      <c r="M28" s="5"/>
      <c r="N28" s="7"/>
    </row>
    <row r="29" spans="1:14" ht="31.9" customHeight="1" x14ac:dyDescent="0.25">
      <c r="A29" s="27"/>
      <c r="G29" s="28"/>
      <c r="K29" s="6"/>
      <c r="L29" s="5"/>
      <c r="M29" s="5"/>
      <c r="N29" s="7"/>
    </row>
    <row r="30" spans="1:14" x14ac:dyDescent="0.25">
      <c r="A30" s="27"/>
      <c r="G30" s="28"/>
      <c r="K30" s="6"/>
      <c r="L30" s="5"/>
      <c r="M30" s="5"/>
      <c r="N30" s="7"/>
    </row>
    <row r="31" spans="1:14" x14ac:dyDescent="0.25">
      <c r="A31" s="27"/>
      <c r="G31" s="28"/>
      <c r="K31" s="6"/>
      <c r="L31" s="5"/>
      <c r="M31" s="5"/>
      <c r="N31" s="7"/>
    </row>
    <row r="32" spans="1:14" x14ac:dyDescent="0.25">
      <c r="A32" s="27"/>
      <c r="G32" s="28"/>
      <c r="K32" s="6"/>
      <c r="L32" s="5"/>
      <c r="M32" s="5"/>
      <c r="N32" s="7"/>
    </row>
    <row r="33" spans="1:14" ht="31.9" customHeight="1" thickBot="1" x14ac:dyDescent="0.3">
      <c r="A33" s="23"/>
      <c r="B33" s="24"/>
      <c r="C33" s="24"/>
      <c r="D33" s="24"/>
      <c r="E33" s="25"/>
      <c r="F33" s="24"/>
      <c r="G33" s="26"/>
      <c r="K33" s="6"/>
      <c r="L33" s="5"/>
      <c r="M33" s="5"/>
      <c r="N33" s="7"/>
    </row>
    <row r="34" spans="1:14" x14ac:dyDescent="0.25">
      <c r="K34" s="6"/>
      <c r="L34" s="5"/>
      <c r="M34" s="5"/>
      <c r="N34" s="7"/>
    </row>
    <row r="35" spans="1:14" s="9" customFormat="1" ht="41.65" customHeight="1" x14ac:dyDescent="0.25">
      <c r="A35"/>
      <c r="B35"/>
      <c r="C35"/>
      <c r="D35"/>
      <c r="E35" s="13"/>
      <c r="F35"/>
      <c r="G35"/>
      <c r="H35"/>
      <c r="I35"/>
      <c r="J35"/>
      <c r="K35" s="1"/>
      <c r="L35" s="2"/>
      <c r="M35" s="3"/>
      <c r="N35" s="4"/>
    </row>
    <row r="36" spans="1:14" ht="46.5" customHeight="1" x14ac:dyDescent="0.25">
      <c r="K36" s="1"/>
      <c r="L36" s="2"/>
      <c r="M36" s="3"/>
      <c r="N36" s="4"/>
    </row>
    <row r="37" spans="1:14" ht="38.65" customHeight="1" x14ac:dyDescent="0.25">
      <c r="K37" s="1"/>
      <c r="L37" s="2"/>
      <c r="M37" s="3"/>
      <c r="N37" s="4"/>
    </row>
    <row r="38" spans="1:14" x14ac:dyDescent="0.25">
      <c r="K38" s="6"/>
      <c r="L38" s="5"/>
      <c r="M38" s="5"/>
      <c r="N38" s="7"/>
    </row>
    <row r="39" spans="1:14" x14ac:dyDescent="0.25">
      <c r="K39" s="6"/>
      <c r="L39" s="5"/>
      <c r="M39" s="5"/>
      <c r="N39" s="7"/>
    </row>
    <row r="40" spans="1:14" x14ac:dyDescent="0.25">
      <c r="K40" s="6"/>
      <c r="L40" s="5"/>
      <c r="M40" s="5"/>
      <c r="N40" s="7"/>
    </row>
    <row r="41" spans="1:14" x14ac:dyDescent="0.25">
      <c r="K41" s="6"/>
      <c r="L41" s="5"/>
      <c r="M41" s="5"/>
      <c r="N41" s="7"/>
    </row>
    <row r="42" spans="1:14" x14ac:dyDescent="0.25">
      <c r="K42" s="6"/>
      <c r="L42" s="5"/>
      <c r="M42" s="5"/>
      <c r="N42" s="7"/>
    </row>
    <row r="43" spans="1:14" x14ac:dyDescent="0.25">
      <c r="K43" s="6"/>
      <c r="L43" s="5"/>
      <c r="M43" s="5"/>
      <c r="N43" s="7"/>
    </row>
    <row r="44" spans="1:14" x14ac:dyDescent="0.25">
      <c r="K44" s="6"/>
      <c r="L44" s="5"/>
      <c r="M44" s="5"/>
      <c r="N44" s="7"/>
    </row>
    <row r="45" spans="1:14" ht="19.899999999999999" customHeight="1" x14ac:dyDescent="0.25">
      <c r="K45" s="6"/>
      <c r="L45" s="5"/>
      <c r="M45" s="5"/>
      <c r="N45" s="7"/>
    </row>
    <row r="46" spans="1:14" ht="62.65" customHeight="1" x14ac:dyDescent="0.25">
      <c r="K46" s="6"/>
      <c r="L46" s="5"/>
      <c r="M46" s="5"/>
      <c r="N46" s="7"/>
    </row>
    <row r="47" spans="1:14" x14ac:dyDescent="0.25">
      <c r="K47" s="6"/>
      <c r="L47" s="5"/>
      <c r="M47" s="5"/>
      <c r="N47" s="7"/>
    </row>
    <row r="48" spans="1:14" x14ac:dyDescent="0.25">
      <c r="K48" s="6"/>
      <c r="L48" s="5"/>
      <c r="M48" s="5"/>
      <c r="N48" s="7"/>
    </row>
    <row r="49" spans="11:16" x14ac:dyDescent="0.25">
      <c r="K49" s="6"/>
      <c r="L49" s="5"/>
      <c r="M49" s="5"/>
      <c r="N49" s="7"/>
    </row>
    <row r="50" spans="11:16" x14ac:dyDescent="0.25">
      <c r="K50" s="8"/>
      <c r="M50" s="5"/>
      <c r="N50" s="7"/>
    </row>
    <row r="51" spans="11:16" x14ac:dyDescent="0.25">
      <c r="K51" s="12"/>
      <c r="L51" s="1"/>
      <c r="M51" s="1"/>
      <c r="N51" s="12"/>
      <c r="O51" s="1"/>
      <c r="P51" s="1"/>
    </row>
  </sheetData>
  <sheetProtection formatCells="0" formatColumns="0" formatRows="0"/>
  <protectedRanges>
    <protectedRange sqref="A2 A25:G35" name="Interval2"/>
    <protectedRange sqref="E18 F18:F20 E5:F17" name="Interval1"/>
    <protectedRange sqref="A2" name="Interval3"/>
  </protectedRanges>
  <mergeCells count="9">
    <mergeCell ref="A17:C17"/>
    <mergeCell ref="A26:G26"/>
    <mergeCell ref="A1:H1"/>
    <mergeCell ref="A2:H2"/>
    <mergeCell ref="A18:B18"/>
    <mergeCell ref="A19:B19"/>
    <mergeCell ref="A20:B20"/>
    <mergeCell ref="A21:B21"/>
    <mergeCell ref="A22:B22"/>
  </mergeCells>
  <phoneticPr fontId="15" type="noConversion"/>
  <pageMargins left="0.7" right="0.7" top="0.75" bottom="0.75" header="0.3" footer="0.3"/>
  <pageSetup paperSize="9" orientation="portrait" r:id="rId1"/>
  <cellWatches>
    <cellWatch r="A4"/>
    <cellWatch r="B4"/>
    <cellWatch r="C4"/>
    <cellWatch r="E4"/>
    <cellWatch r="A5"/>
    <cellWatch r="B5"/>
    <cellWatch r="C5"/>
    <cellWatch r="E5"/>
    <cellWatch r="A17"/>
  </cellWatches>
  <drawing r:id="rId2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BC24F6B1-A7CD-4E7D-BA03-10965FBB7BBC}">
  <dimension ref="A1:P46"/>
  <sheetViews>
    <sheetView showGridLines="0" zoomScale="86" zoomScaleNormal="86" workbookViewId="0">
      <selection activeCell="A2" sqref="A2:H2"/>
    </sheetView>
  </sheetViews>
  <sheetFormatPr baseColWidth="10" defaultColWidth="10.85546875" defaultRowHeight="15" x14ac:dyDescent="0.25"/>
  <cols>
    <col min="1" max="1" width="43.140625" customWidth="1"/>
    <col min="2" max="2" width="35.28515625" bestFit="1" customWidth="1"/>
    <col min="3" max="3" width="19.7109375" bestFit="1" customWidth="1"/>
    <col min="4" max="4" width="20.7109375" customWidth="1"/>
    <col min="5" max="5" width="15.7109375" style="13" customWidth="1"/>
    <col min="6" max="6" width="19.85546875" customWidth="1"/>
    <col min="7" max="7" width="22.140625" customWidth="1"/>
    <col min="8" max="8" width="33.42578125" hidden="1" customWidth="1"/>
    <col min="9" max="9" width="29" customWidth="1"/>
    <col min="11" max="11" width="37.28515625" customWidth="1"/>
  </cols>
  <sheetData>
    <row r="1" spans="1:10" s="11" customFormat="1" ht="119.65" customHeight="1" x14ac:dyDescent="0.25">
      <c r="A1" s="74" t="s">
        <v>44</v>
      </c>
      <c r="B1" s="75"/>
      <c r="C1" s="75"/>
      <c r="D1" s="75"/>
      <c r="E1" s="75"/>
      <c r="F1" s="75"/>
      <c r="G1" s="75"/>
      <c r="H1" s="75"/>
      <c r="I1" s="14"/>
      <c r="J1" s="10"/>
    </row>
    <row r="2" spans="1:10" ht="147" customHeight="1" x14ac:dyDescent="0.25">
      <c r="A2" s="76" t="s">
        <v>22</v>
      </c>
      <c r="B2" s="76"/>
      <c r="C2" s="76"/>
      <c r="D2" s="76"/>
      <c r="E2" s="76"/>
      <c r="F2" s="76"/>
      <c r="G2" s="76"/>
      <c r="H2" s="76"/>
      <c r="I2" s="15"/>
    </row>
    <row r="4" spans="1:10" ht="75" customHeight="1" x14ac:dyDescent="0.25">
      <c r="A4" s="37" t="s">
        <v>20</v>
      </c>
      <c r="B4" s="37" t="s">
        <v>19</v>
      </c>
      <c r="C4" s="37" t="s">
        <v>18</v>
      </c>
      <c r="D4" s="37" t="s">
        <v>2</v>
      </c>
      <c r="E4" s="32" t="s">
        <v>21</v>
      </c>
      <c r="F4" s="54" t="s">
        <v>4</v>
      </c>
      <c r="G4" s="33" t="s">
        <v>3</v>
      </c>
      <c r="H4" s="34"/>
      <c r="I4" s="54" t="s">
        <v>5</v>
      </c>
      <c r="J4" s="4"/>
    </row>
    <row r="5" spans="1:10" ht="18.75" x14ac:dyDescent="0.4">
      <c r="A5" s="59" t="s">
        <v>28</v>
      </c>
      <c r="B5" s="63">
        <v>3.73</v>
      </c>
      <c r="C5" s="47">
        <v>965</v>
      </c>
      <c r="D5" s="38">
        <f t="shared" ref="D5:D11" si="0">B5*C5</f>
        <v>3599.45</v>
      </c>
      <c r="E5" s="68"/>
      <c r="F5" s="35" t="str">
        <f>IF(E5&gt;B5,"VALOR INCORRECTO","VALOR CORRECTO")</f>
        <v>VALOR CORRECTO</v>
      </c>
      <c r="G5" s="65">
        <f>E5*C5</f>
        <v>0</v>
      </c>
      <c r="H5" s="55"/>
      <c r="I5" s="36" t="str">
        <f t="shared" ref="I5:I11" si="1">IF(G5&gt;D5,"VALOR INCORRECTO","VALOR CORRECTO")</f>
        <v>VALOR CORRECTO</v>
      </c>
      <c r="J5" s="7"/>
    </row>
    <row r="6" spans="1:10" ht="18.75" x14ac:dyDescent="0.4">
      <c r="A6" s="59" t="s">
        <v>29</v>
      </c>
      <c r="B6" s="63">
        <v>5.64</v>
      </c>
      <c r="C6" s="47">
        <v>225</v>
      </c>
      <c r="D6" s="38">
        <f t="shared" si="0"/>
        <v>1269</v>
      </c>
      <c r="E6" s="68"/>
      <c r="F6" s="35" t="str">
        <f t="shared" ref="F6:F10" si="2">IF(E6&gt;B6,"VALOR INCORRECTO","VALOR CORRECTO")</f>
        <v>VALOR CORRECTO</v>
      </c>
      <c r="G6" s="65">
        <f t="shared" ref="G6:G11" si="3">E6*C6</f>
        <v>0</v>
      </c>
      <c r="H6" s="55"/>
      <c r="I6" s="36" t="str">
        <f t="shared" si="1"/>
        <v>VALOR CORRECTO</v>
      </c>
      <c r="J6" s="7"/>
    </row>
    <row r="7" spans="1:10" ht="18.75" x14ac:dyDescent="0.4">
      <c r="A7" s="59" t="s">
        <v>30</v>
      </c>
      <c r="B7" s="64">
        <v>124.54</v>
      </c>
      <c r="C7" s="47">
        <v>3</v>
      </c>
      <c r="D7" s="38">
        <f t="shared" si="0"/>
        <v>373.62</v>
      </c>
      <c r="E7" s="68"/>
      <c r="F7" s="35" t="str">
        <f t="shared" si="2"/>
        <v>VALOR CORRECTO</v>
      </c>
      <c r="G7" s="65">
        <f t="shared" si="3"/>
        <v>0</v>
      </c>
      <c r="H7" s="55"/>
      <c r="I7" s="36" t="str">
        <f t="shared" si="1"/>
        <v>VALOR CORRECTO</v>
      </c>
      <c r="J7" s="7"/>
    </row>
    <row r="8" spans="1:10" ht="18.75" x14ac:dyDescent="0.4">
      <c r="A8" s="59" t="s">
        <v>31</v>
      </c>
      <c r="B8" s="64">
        <v>373.6</v>
      </c>
      <c r="C8" s="47">
        <v>3</v>
      </c>
      <c r="D8" s="38">
        <f t="shared" si="0"/>
        <v>1120.8000000000002</v>
      </c>
      <c r="E8" s="68"/>
      <c r="F8" s="35" t="str">
        <f t="shared" si="2"/>
        <v>VALOR CORRECTO</v>
      </c>
      <c r="G8" s="65">
        <f t="shared" si="3"/>
        <v>0</v>
      </c>
      <c r="H8" s="55"/>
      <c r="I8" s="36" t="str">
        <f t="shared" si="1"/>
        <v>VALOR CORRECTO</v>
      </c>
      <c r="J8" s="7"/>
    </row>
    <row r="9" spans="1:10" ht="18.75" x14ac:dyDescent="0.4">
      <c r="A9" s="59" t="s">
        <v>32</v>
      </c>
      <c r="B9" s="64">
        <v>23.59</v>
      </c>
      <c r="C9" s="47">
        <v>8</v>
      </c>
      <c r="D9" s="38">
        <f t="shared" si="0"/>
        <v>188.72</v>
      </c>
      <c r="E9" s="68"/>
      <c r="F9" s="35" t="str">
        <f t="shared" si="2"/>
        <v>VALOR CORRECTO</v>
      </c>
      <c r="G9" s="65">
        <f t="shared" si="3"/>
        <v>0</v>
      </c>
      <c r="H9" s="55"/>
      <c r="I9" s="36" t="str">
        <f t="shared" si="1"/>
        <v>VALOR CORRECTO</v>
      </c>
      <c r="J9" s="7"/>
    </row>
    <row r="10" spans="1:10" ht="18.75" x14ac:dyDescent="0.4">
      <c r="A10" s="60" t="s">
        <v>33</v>
      </c>
      <c r="B10" s="64">
        <v>436.66</v>
      </c>
      <c r="C10" s="47">
        <v>1</v>
      </c>
      <c r="D10" s="38">
        <f t="shared" si="0"/>
        <v>436.66</v>
      </c>
      <c r="E10" s="68"/>
      <c r="F10" s="35" t="str">
        <f t="shared" si="2"/>
        <v>VALOR CORRECTO</v>
      </c>
      <c r="G10" s="65">
        <f t="shared" si="3"/>
        <v>0</v>
      </c>
      <c r="H10" s="55"/>
      <c r="I10" s="36" t="str">
        <f t="shared" si="1"/>
        <v>VALOR CORRECTO</v>
      </c>
      <c r="J10" s="7"/>
    </row>
    <row r="11" spans="1:10" ht="16.5" customHeight="1" x14ac:dyDescent="0.4">
      <c r="A11" s="59" t="s">
        <v>17</v>
      </c>
      <c r="B11" s="63">
        <v>2883.94</v>
      </c>
      <c r="C11" s="47">
        <v>1</v>
      </c>
      <c r="D11" s="38">
        <f t="shared" si="0"/>
        <v>2883.94</v>
      </c>
      <c r="E11" s="68"/>
      <c r="F11" s="35" t="str">
        <f>IF(E11&gt;B11,"VALOR INCORRECTO","VALOR CORRECTO")</f>
        <v>VALOR CORRECTO</v>
      </c>
      <c r="G11" s="65">
        <f t="shared" si="3"/>
        <v>0</v>
      </c>
      <c r="H11" s="55"/>
      <c r="I11" s="36" t="str">
        <f t="shared" si="1"/>
        <v>VALOR CORRECTO</v>
      </c>
      <c r="J11" s="7"/>
    </row>
    <row r="12" spans="1:10" ht="16.5" x14ac:dyDescent="0.35">
      <c r="A12" s="69" t="s">
        <v>23</v>
      </c>
      <c r="B12" s="70"/>
      <c r="C12" s="70"/>
      <c r="D12" s="39">
        <f>SUM(D5:D11)</f>
        <v>9872.19</v>
      </c>
      <c r="E12" s="41"/>
      <c r="F12" s="44"/>
      <c r="G12" s="65">
        <f>SUM(G5:G11)</f>
        <v>0</v>
      </c>
      <c r="H12" s="34"/>
      <c r="I12" s="46"/>
      <c r="J12" s="4"/>
    </row>
    <row r="13" spans="1:10" ht="16.5" x14ac:dyDescent="0.35">
      <c r="A13" s="77" t="s">
        <v>24</v>
      </c>
      <c r="B13" s="78"/>
      <c r="C13" s="48">
        <v>0.06</v>
      </c>
      <c r="D13" s="39">
        <f>D12*C13</f>
        <v>592.33140000000003</v>
      </c>
      <c r="E13" s="42"/>
      <c r="F13" s="45"/>
      <c r="G13" s="65">
        <f>G12*C13</f>
        <v>0</v>
      </c>
      <c r="H13" s="34"/>
      <c r="I13" s="46"/>
      <c r="J13" s="4"/>
    </row>
    <row r="14" spans="1:10" ht="16.5" x14ac:dyDescent="0.35">
      <c r="A14" s="79" t="s">
        <v>25</v>
      </c>
      <c r="B14" s="80"/>
      <c r="C14" s="48">
        <v>0.13</v>
      </c>
      <c r="D14" s="40">
        <f>D12*C14</f>
        <v>1283.3847000000001</v>
      </c>
      <c r="E14" s="43"/>
      <c r="F14" s="45"/>
      <c r="G14" s="65">
        <f>G12*C14</f>
        <v>0</v>
      </c>
      <c r="H14" s="34"/>
      <c r="I14" s="46"/>
      <c r="J14" s="4"/>
    </row>
    <row r="15" spans="1:10" ht="18.75" x14ac:dyDescent="0.4">
      <c r="A15" s="81" t="s">
        <v>42</v>
      </c>
      <c r="B15" s="82"/>
      <c r="C15" s="49"/>
      <c r="D15" s="50">
        <f>SUM(D12:D14)</f>
        <v>11747.906100000002</v>
      </c>
      <c r="E15" s="51"/>
      <c r="F15" s="52"/>
      <c r="G15" s="66">
        <f>SUM(G12:G14)</f>
        <v>0</v>
      </c>
      <c r="H15" s="56"/>
      <c r="I15" s="53"/>
    </row>
    <row r="16" spans="1:10" ht="18.75" x14ac:dyDescent="0.4">
      <c r="A16" s="83" t="s">
        <v>26</v>
      </c>
      <c r="B16" s="83"/>
      <c r="C16" s="61">
        <v>0.21</v>
      </c>
      <c r="D16" s="62">
        <f>D15*C16</f>
        <v>2467.0602810000005</v>
      </c>
      <c r="E16" s="58"/>
      <c r="F16" s="57"/>
      <c r="G16" s="67">
        <f>G14*C16</f>
        <v>0</v>
      </c>
      <c r="H16" s="57"/>
      <c r="I16" s="57"/>
    </row>
    <row r="17" spans="1:14" ht="18.75" x14ac:dyDescent="0.4">
      <c r="A17" s="83" t="s">
        <v>27</v>
      </c>
      <c r="B17" s="83"/>
      <c r="C17" s="57"/>
      <c r="D17" s="62">
        <f>D15+D16</f>
        <v>14214.966381000002</v>
      </c>
      <c r="E17" s="58"/>
      <c r="F17" s="57"/>
      <c r="G17" s="67">
        <f>G15+G16</f>
        <v>0</v>
      </c>
      <c r="H17" s="57"/>
      <c r="I17" s="57"/>
    </row>
    <row r="19" spans="1:14" ht="15.75" thickBot="1" x14ac:dyDescent="0.3"/>
    <row r="20" spans="1:14" x14ac:dyDescent="0.25">
      <c r="A20" s="16"/>
      <c r="B20" s="17"/>
      <c r="C20" s="17"/>
      <c r="D20" s="17"/>
      <c r="E20" s="18"/>
      <c r="F20" s="17"/>
      <c r="G20" s="19"/>
      <c r="K20" s="1"/>
      <c r="L20" s="2"/>
      <c r="M20" s="3"/>
      <c r="N20" s="4"/>
    </row>
    <row r="21" spans="1:14" ht="15.75" x14ac:dyDescent="0.25">
      <c r="A21" s="71" t="s">
        <v>1</v>
      </c>
      <c r="B21" s="72"/>
      <c r="C21" s="72"/>
      <c r="D21" s="72"/>
      <c r="E21" s="72"/>
      <c r="F21" s="72"/>
      <c r="G21" s="73"/>
      <c r="K21" s="6"/>
      <c r="L21" s="5"/>
      <c r="M21" s="5"/>
      <c r="N21" s="7"/>
    </row>
    <row r="22" spans="1:14" ht="16.5" x14ac:dyDescent="0.35">
      <c r="A22" s="20"/>
      <c r="B22" s="30"/>
      <c r="C22" s="29"/>
      <c r="D22" s="29"/>
      <c r="E22" s="30"/>
      <c r="F22" s="30"/>
      <c r="G22" s="21"/>
      <c r="K22" s="6"/>
      <c r="L22" s="5"/>
      <c r="M22" s="5"/>
      <c r="N22" s="7"/>
    </row>
    <row r="23" spans="1:14" ht="16.5" x14ac:dyDescent="0.35">
      <c r="A23" s="22" t="s">
        <v>0</v>
      </c>
      <c r="B23" s="31"/>
      <c r="C23" s="31"/>
      <c r="D23" s="31"/>
      <c r="E23" s="31"/>
      <c r="F23" s="30"/>
      <c r="G23" s="21"/>
      <c r="K23" s="6"/>
      <c r="L23" s="5"/>
      <c r="M23" s="5"/>
      <c r="N23" s="7"/>
    </row>
    <row r="24" spans="1:14" ht="31.9" customHeight="1" x14ac:dyDescent="0.25">
      <c r="A24" s="27"/>
      <c r="G24" s="28"/>
      <c r="K24" s="6"/>
      <c r="L24" s="5"/>
      <c r="M24" s="5"/>
      <c r="N24" s="7"/>
    </row>
    <row r="25" spans="1:14" x14ac:dyDescent="0.25">
      <c r="A25" s="27"/>
      <c r="G25" s="28"/>
      <c r="K25" s="6"/>
      <c r="L25" s="5"/>
      <c r="M25" s="5"/>
      <c r="N25" s="7"/>
    </row>
    <row r="26" spans="1:14" x14ac:dyDescent="0.25">
      <c r="A26" s="27"/>
      <c r="G26" s="28"/>
      <c r="K26" s="6"/>
      <c r="L26" s="5"/>
      <c r="M26" s="5"/>
      <c r="N26" s="7"/>
    </row>
    <row r="27" spans="1:14" x14ac:dyDescent="0.25">
      <c r="A27" s="27"/>
      <c r="G27" s="28"/>
      <c r="K27" s="6"/>
      <c r="L27" s="5"/>
      <c r="M27" s="5"/>
      <c r="N27" s="7"/>
    </row>
    <row r="28" spans="1:14" ht="31.9" customHeight="1" thickBot="1" x14ac:dyDescent="0.3">
      <c r="A28" s="23"/>
      <c r="B28" s="24"/>
      <c r="C28" s="24"/>
      <c r="D28" s="24"/>
      <c r="E28" s="25"/>
      <c r="F28" s="24"/>
      <c r="G28" s="26"/>
      <c r="K28" s="6"/>
      <c r="L28" s="5"/>
      <c r="M28" s="5"/>
      <c r="N28" s="7"/>
    </row>
    <row r="29" spans="1:14" x14ac:dyDescent="0.25">
      <c r="K29" s="6"/>
      <c r="L29" s="5"/>
      <c r="M29" s="5"/>
      <c r="N29" s="7"/>
    </row>
    <row r="30" spans="1:14" s="9" customFormat="1" ht="41.65" customHeight="1" x14ac:dyDescent="0.25">
      <c r="A30"/>
      <c r="B30"/>
      <c r="C30"/>
      <c r="D30"/>
      <c r="E30" s="13"/>
      <c r="F30"/>
      <c r="G30"/>
      <c r="H30"/>
      <c r="I30"/>
      <c r="J30"/>
      <c r="K30" s="1"/>
      <c r="L30" s="2"/>
      <c r="M30" s="3"/>
      <c r="N30" s="4"/>
    </row>
    <row r="31" spans="1:14" ht="46.5" customHeight="1" x14ac:dyDescent="0.25">
      <c r="K31" s="1"/>
      <c r="L31" s="2"/>
      <c r="M31" s="3"/>
      <c r="N31" s="4"/>
    </row>
    <row r="32" spans="1:14" ht="38.65" customHeight="1" x14ac:dyDescent="0.25">
      <c r="K32" s="1"/>
      <c r="L32" s="2"/>
      <c r="M32" s="3"/>
      <c r="N32" s="4"/>
    </row>
    <row r="33" spans="11:16" x14ac:dyDescent="0.25">
      <c r="K33" s="6"/>
      <c r="L33" s="5"/>
      <c r="M33" s="5"/>
      <c r="N33" s="7"/>
    </row>
    <row r="34" spans="11:16" x14ac:dyDescent="0.25">
      <c r="K34" s="6"/>
      <c r="L34" s="5"/>
      <c r="M34" s="5"/>
      <c r="N34" s="7"/>
    </row>
    <row r="35" spans="11:16" x14ac:dyDescent="0.25">
      <c r="K35" s="6"/>
      <c r="L35" s="5"/>
      <c r="M35" s="5"/>
      <c r="N35" s="7"/>
    </row>
    <row r="36" spans="11:16" x14ac:dyDescent="0.25">
      <c r="K36" s="6"/>
      <c r="L36" s="5"/>
      <c r="M36" s="5"/>
      <c r="N36" s="7"/>
    </row>
    <row r="37" spans="11:16" x14ac:dyDescent="0.25">
      <c r="K37" s="6"/>
      <c r="L37" s="5"/>
      <c r="M37" s="5"/>
      <c r="N37" s="7"/>
    </row>
    <row r="38" spans="11:16" x14ac:dyDescent="0.25">
      <c r="K38" s="6"/>
      <c r="L38" s="5"/>
      <c r="M38" s="5"/>
      <c r="N38" s="7"/>
    </row>
    <row r="39" spans="11:16" x14ac:dyDescent="0.25">
      <c r="K39" s="6"/>
      <c r="L39" s="5"/>
      <c r="M39" s="5"/>
      <c r="N39" s="7"/>
    </row>
    <row r="40" spans="11:16" ht="19.899999999999999" customHeight="1" x14ac:dyDescent="0.25">
      <c r="K40" s="6"/>
      <c r="L40" s="5"/>
      <c r="M40" s="5"/>
      <c r="N40" s="7"/>
    </row>
    <row r="41" spans="11:16" ht="62.65" customHeight="1" x14ac:dyDescent="0.25">
      <c r="K41" s="6"/>
      <c r="L41" s="5"/>
      <c r="M41" s="5"/>
      <c r="N41" s="7"/>
    </row>
    <row r="42" spans="11:16" x14ac:dyDescent="0.25">
      <c r="K42" s="6"/>
      <c r="L42" s="5"/>
      <c r="M42" s="5"/>
      <c r="N42" s="7"/>
    </row>
    <row r="43" spans="11:16" x14ac:dyDescent="0.25">
      <c r="K43" s="6"/>
      <c r="L43" s="5"/>
      <c r="M43" s="5"/>
      <c r="N43" s="7"/>
    </row>
    <row r="44" spans="11:16" x14ac:dyDescent="0.25">
      <c r="K44" s="6"/>
      <c r="L44" s="5"/>
      <c r="M44" s="5"/>
      <c r="N44" s="7"/>
    </row>
    <row r="45" spans="11:16" x14ac:dyDescent="0.25">
      <c r="K45" s="8"/>
      <c r="M45" s="5"/>
      <c r="N45" s="7"/>
    </row>
    <row r="46" spans="11:16" x14ac:dyDescent="0.25">
      <c r="K46" s="12"/>
      <c r="L46" s="1"/>
      <c r="M46" s="1"/>
      <c r="N46" s="12"/>
      <c r="O46" s="1"/>
      <c r="P46" s="1"/>
    </row>
  </sheetData>
  <sheetProtection formatCells="0" formatColumns="0" formatRows="0"/>
  <protectedRanges>
    <protectedRange sqref="A2 A20:G30" name="Interval2"/>
    <protectedRange sqref="E13 F13:F15 E5:F12" name="Interval1"/>
    <protectedRange sqref="A2" name="Interval3"/>
  </protectedRanges>
  <mergeCells count="9">
    <mergeCell ref="A16:B16"/>
    <mergeCell ref="A17:B17"/>
    <mergeCell ref="A21:G21"/>
    <mergeCell ref="A1:H1"/>
    <mergeCell ref="A2:H2"/>
    <mergeCell ref="A12:C12"/>
    <mergeCell ref="A13:B13"/>
    <mergeCell ref="A14:B14"/>
    <mergeCell ref="A15:B15"/>
  </mergeCells>
  <pageMargins left="0.7" right="0.7" top="0.75" bottom="0.75" header="0.3" footer="0.3"/>
  <pageSetup paperSize="9" orientation="portrait" r:id="rId1"/>
  <drawing r:id="rId2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CA993193-93FA-4614-BBA4-A89E1F2BA9F2}">
  <dimension ref="A1:P48"/>
  <sheetViews>
    <sheetView showGridLines="0" tabSelected="1" topLeftCell="A9" zoomScale="86" zoomScaleNormal="86" workbookViewId="0">
      <selection activeCell="A2" sqref="A2:H2"/>
    </sheetView>
  </sheetViews>
  <sheetFormatPr baseColWidth="10" defaultColWidth="10.85546875" defaultRowHeight="15" x14ac:dyDescent="0.25"/>
  <cols>
    <col min="1" max="1" width="43.140625" customWidth="1"/>
    <col min="2" max="2" width="35.28515625" bestFit="1" customWidth="1"/>
    <col min="3" max="3" width="19.7109375" bestFit="1" customWidth="1"/>
    <col min="4" max="4" width="20.7109375" customWidth="1"/>
    <col min="5" max="5" width="15.7109375" style="13" customWidth="1"/>
    <col min="6" max="6" width="19.85546875" customWidth="1"/>
    <col min="7" max="7" width="22.140625" customWidth="1"/>
    <col min="8" max="8" width="33.42578125" hidden="1" customWidth="1"/>
    <col min="9" max="9" width="29" customWidth="1"/>
    <col min="11" max="11" width="37.28515625" customWidth="1"/>
  </cols>
  <sheetData>
    <row r="1" spans="1:10" s="11" customFormat="1" ht="119.65" customHeight="1" x14ac:dyDescent="0.25">
      <c r="A1" s="74" t="s">
        <v>45</v>
      </c>
      <c r="B1" s="75"/>
      <c r="C1" s="75"/>
      <c r="D1" s="75"/>
      <c r="E1" s="75"/>
      <c r="F1" s="75"/>
      <c r="G1" s="75"/>
      <c r="H1" s="75"/>
      <c r="I1" s="14"/>
      <c r="J1" s="10"/>
    </row>
    <row r="2" spans="1:10" ht="147" customHeight="1" x14ac:dyDescent="0.25">
      <c r="A2" s="76" t="s">
        <v>22</v>
      </c>
      <c r="B2" s="76"/>
      <c r="C2" s="76"/>
      <c r="D2" s="76"/>
      <c r="E2" s="76"/>
      <c r="F2" s="76"/>
      <c r="G2" s="76"/>
      <c r="H2" s="76"/>
      <c r="I2" s="15"/>
    </row>
    <row r="4" spans="1:10" ht="75" customHeight="1" x14ac:dyDescent="0.25">
      <c r="A4" s="37" t="s">
        <v>20</v>
      </c>
      <c r="B4" s="37" t="s">
        <v>19</v>
      </c>
      <c r="C4" s="37" t="s">
        <v>18</v>
      </c>
      <c r="D4" s="37" t="s">
        <v>2</v>
      </c>
      <c r="E4" s="32" t="s">
        <v>21</v>
      </c>
      <c r="F4" s="54" t="s">
        <v>4</v>
      </c>
      <c r="G4" s="33" t="s">
        <v>3</v>
      </c>
      <c r="H4" s="34"/>
      <c r="I4" s="54" t="s">
        <v>5</v>
      </c>
      <c r="J4" s="4"/>
    </row>
    <row r="5" spans="1:10" ht="18.75" x14ac:dyDescent="0.4">
      <c r="A5" s="59" t="s">
        <v>34</v>
      </c>
      <c r="B5" s="63">
        <v>149.44999999999999</v>
      </c>
      <c r="C5" s="47">
        <v>4</v>
      </c>
      <c r="D5" s="38">
        <f t="shared" ref="D5:D13" si="0">B5*C5</f>
        <v>597.79999999999995</v>
      </c>
      <c r="E5" s="68"/>
      <c r="F5" s="35" t="str">
        <f>IF(E5&gt;B5,"VALOR INCORRECTO","VALOR CORRECTO")</f>
        <v>VALOR CORRECTO</v>
      </c>
      <c r="G5" s="65">
        <f>E5*C5</f>
        <v>0</v>
      </c>
      <c r="H5" s="55"/>
      <c r="I5" s="36" t="str">
        <f t="shared" ref="I5:I13" si="1">IF(G5&gt;D5,"VALOR INCORRECTO","VALOR CORRECTO")</f>
        <v>VALOR CORRECTO</v>
      </c>
      <c r="J5" s="7"/>
    </row>
    <row r="6" spans="1:10" ht="18.75" x14ac:dyDescent="0.4">
      <c r="A6" s="59" t="s">
        <v>31</v>
      </c>
      <c r="B6" s="63">
        <v>385.4</v>
      </c>
      <c r="C6" s="47">
        <v>4</v>
      </c>
      <c r="D6" s="38">
        <f t="shared" si="0"/>
        <v>1541.6</v>
      </c>
      <c r="E6" s="68"/>
      <c r="F6" s="35" t="str">
        <f t="shared" ref="F6:F12" si="2">IF(E6&gt;B6,"VALOR INCORRECTO","VALOR CORRECTO")</f>
        <v>VALOR CORRECTO</v>
      </c>
      <c r="G6" s="65">
        <f t="shared" ref="G6:G13" si="3">E6*C6</f>
        <v>0</v>
      </c>
      <c r="H6" s="55"/>
      <c r="I6" s="36" t="str">
        <f t="shared" si="1"/>
        <v>VALOR CORRECTO</v>
      </c>
      <c r="J6" s="7"/>
    </row>
    <row r="7" spans="1:10" ht="18.75" x14ac:dyDescent="0.4">
      <c r="A7" s="59" t="s">
        <v>35</v>
      </c>
      <c r="B7" s="64">
        <v>28.31</v>
      </c>
      <c r="C7" s="47">
        <v>1</v>
      </c>
      <c r="D7" s="38">
        <f t="shared" si="0"/>
        <v>28.31</v>
      </c>
      <c r="E7" s="68"/>
      <c r="F7" s="35" t="str">
        <f t="shared" si="2"/>
        <v>VALOR CORRECTO</v>
      </c>
      <c r="G7" s="65">
        <f t="shared" si="3"/>
        <v>0</v>
      </c>
      <c r="H7" s="55"/>
      <c r="I7" s="36" t="str">
        <f t="shared" si="1"/>
        <v>VALOR CORRECTO</v>
      </c>
      <c r="J7" s="7"/>
    </row>
    <row r="8" spans="1:10" ht="18.75" x14ac:dyDescent="0.4">
      <c r="A8" s="59" t="s">
        <v>36</v>
      </c>
      <c r="B8" s="64">
        <v>102.25</v>
      </c>
      <c r="C8" s="47">
        <v>4</v>
      </c>
      <c r="D8" s="38">
        <f t="shared" si="0"/>
        <v>409</v>
      </c>
      <c r="E8" s="68"/>
      <c r="F8" s="35" t="str">
        <f t="shared" si="2"/>
        <v>VALOR CORRECTO</v>
      </c>
      <c r="G8" s="65">
        <f t="shared" si="3"/>
        <v>0</v>
      </c>
      <c r="H8" s="55"/>
      <c r="I8" s="36" t="str">
        <f t="shared" si="1"/>
        <v>VALOR CORRECTO</v>
      </c>
      <c r="J8" s="7"/>
    </row>
    <row r="9" spans="1:10" ht="18.75" x14ac:dyDescent="0.4">
      <c r="A9" s="59" t="s">
        <v>37</v>
      </c>
      <c r="B9" s="64">
        <v>4.4800000000000004</v>
      </c>
      <c r="C9" s="47">
        <v>445</v>
      </c>
      <c r="D9" s="38">
        <f t="shared" si="0"/>
        <v>1993.6000000000001</v>
      </c>
      <c r="E9" s="68"/>
      <c r="F9" s="35" t="str">
        <f t="shared" si="2"/>
        <v>VALOR CORRECTO</v>
      </c>
      <c r="G9" s="65">
        <f t="shared" si="3"/>
        <v>0</v>
      </c>
      <c r="H9" s="55"/>
      <c r="I9" s="36" t="str">
        <f t="shared" si="1"/>
        <v>VALOR CORRECTO</v>
      </c>
      <c r="J9" s="7"/>
    </row>
    <row r="10" spans="1:10" ht="18.75" x14ac:dyDescent="0.4">
      <c r="A10" s="60" t="s">
        <v>38</v>
      </c>
      <c r="B10" s="64">
        <v>6.77</v>
      </c>
      <c r="C10" s="47">
        <v>552</v>
      </c>
      <c r="D10" s="38">
        <f t="shared" si="0"/>
        <v>3737.04</v>
      </c>
      <c r="E10" s="68"/>
      <c r="F10" s="35" t="str">
        <f t="shared" si="2"/>
        <v>VALOR CORRECTO</v>
      </c>
      <c r="G10" s="65">
        <f t="shared" si="3"/>
        <v>0</v>
      </c>
      <c r="H10" s="55"/>
      <c r="I10" s="36" t="str">
        <f t="shared" si="1"/>
        <v>VALOR CORRECTO</v>
      </c>
      <c r="J10" s="7"/>
    </row>
    <row r="11" spans="1:10" ht="18.75" x14ac:dyDescent="0.4">
      <c r="A11" s="59" t="s">
        <v>39</v>
      </c>
      <c r="B11" s="64">
        <v>21.79</v>
      </c>
      <c r="C11" s="47">
        <v>37</v>
      </c>
      <c r="D11" s="38">
        <f t="shared" si="0"/>
        <v>806.23</v>
      </c>
      <c r="E11" s="68"/>
      <c r="F11" s="35" t="str">
        <f t="shared" si="2"/>
        <v>VALOR CORRECTO</v>
      </c>
      <c r="G11" s="65">
        <f t="shared" si="3"/>
        <v>0</v>
      </c>
      <c r="H11" s="55"/>
      <c r="I11" s="36" t="str">
        <f t="shared" si="1"/>
        <v>VALOR CORRECTO</v>
      </c>
      <c r="J11" s="7"/>
    </row>
    <row r="12" spans="1:10" ht="18.75" x14ac:dyDescent="0.4">
      <c r="A12" s="59" t="s">
        <v>40</v>
      </c>
      <c r="B12" s="64">
        <v>80.72</v>
      </c>
      <c r="C12" s="47">
        <v>30</v>
      </c>
      <c r="D12" s="38">
        <f t="shared" si="0"/>
        <v>2421.6</v>
      </c>
      <c r="E12" s="68"/>
      <c r="F12" s="35" t="str">
        <f t="shared" si="2"/>
        <v>VALOR CORRECTO</v>
      </c>
      <c r="G12" s="65">
        <f t="shared" si="3"/>
        <v>0</v>
      </c>
      <c r="H12" s="55"/>
      <c r="I12" s="36" t="str">
        <f t="shared" si="1"/>
        <v>VALOR CORRECTO</v>
      </c>
      <c r="J12" s="7"/>
    </row>
    <row r="13" spans="1:10" ht="16.5" customHeight="1" x14ac:dyDescent="0.4">
      <c r="A13" s="59" t="s">
        <v>17</v>
      </c>
      <c r="B13" s="63">
        <v>3460.73</v>
      </c>
      <c r="C13" s="47">
        <v>1</v>
      </c>
      <c r="D13" s="38">
        <f t="shared" si="0"/>
        <v>3460.73</v>
      </c>
      <c r="E13" s="68"/>
      <c r="F13" s="35" t="str">
        <f>IF(E13&gt;B13,"VALOR INCORRECTO","VALOR CORRECTO")</f>
        <v>VALOR CORRECTO</v>
      </c>
      <c r="G13" s="65">
        <f t="shared" si="3"/>
        <v>0</v>
      </c>
      <c r="H13" s="55"/>
      <c r="I13" s="36" t="str">
        <f t="shared" si="1"/>
        <v>VALOR CORRECTO</v>
      </c>
      <c r="J13" s="7"/>
    </row>
    <row r="14" spans="1:10" ht="16.5" x14ac:dyDescent="0.35">
      <c r="A14" s="69" t="s">
        <v>23</v>
      </c>
      <c r="B14" s="70"/>
      <c r="C14" s="70"/>
      <c r="D14" s="39">
        <f>SUM(D5:D13)</f>
        <v>14995.909999999998</v>
      </c>
      <c r="E14" s="41"/>
      <c r="F14" s="44"/>
      <c r="G14" s="65">
        <f>SUM(G5:G13)</f>
        <v>0</v>
      </c>
      <c r="H14" s="34"/>
      <c r="I14" s="46"/>
      <c r="J14" s="4"/>
    </row>
    <row r="15" spans="1:10" ht="16.5" x14ac:dyDescent="0.35">
      <c r="A15" s="77" t="s">
        <v>24</v>
      </c>
      <c r="B15" s="78"/>
      <c r="C15" s="48">
        <v>0.06</v>
      </c>
      <c r="D15" s="39">
        <f>D14*C15</f>
        <v>899.75459999999987</v>
      </c>
      <c r="E15" s="42"/>
      <c r="F15" s="45"/>
      <c r="G15" s="65">
        <f>G14*C15</f>
        <v>0</v>
      </c>
      <c r="H15" s="34"/>
      <c r="I15" s="46"/>
      <c r="J15" s="4"/>
    </row>
    <row r="16" spans="1:10" ht="16.5" x14ac:dyDescent="0.35">
      <c r="A16" s="79" t="s">
        <v>25</v>
      </c>
      <c r="B16" s="80"/>
      <c r="C16" s="48">
        <v>0.13</v>
      </c>
      <c r="D16" s="40">
        <f>D14*C16</f>
        <v>1949.4682999999998</v>
      </c>
      <c r="E16" s="43"/>
      <c r="F16" s="45"/>
      <c r="G16" s="65">
        <f>G14*C16</f>
        <v>0</v>
      </c>
      <c r="H16" s="34"/>
      <c r="I16" s="46"/>
      <c r="J16" s="4"/>
    </row>
    <row r="17" spans="1:14" ht="18.75" x14ac:dyDescent="0.4">
      <c r="A17" s="81" t="s">
        <v>41</v>
      </c>
      <c r="B17" s="82"/>
      <c r="C17" s="49"/>
      <c r="D17" s="50">
        <f>SUM(D14:D16)</f>
        <v>17845.132899999997</v>
      </c>
      <c r="E17" s="51"/>
      <c r="F17" s="52"/>
      <c r="G17" s="66">
        <f>SUM(G14:G16)</f>
        <v>0</v>
      </c>
      <c r="H17" s="56"/>
      <c r="I17" s="53"/>
    </row>
    <row r="18" spans="1:14" ht="18.75" x14ac:dyDescent="0.4">
      <c r="A18" s="83" t="s">
        <v>26</v>
      </c>
      <c r="B18" s="83"/>
      <c r="C18" s="61">
        <v>0.21</v>
      </c>
      <c r="D18" s="62">
        <f>D17*C18</f>
        <v>3747.4779089999993</v>
      </c>
      <c r="E18" s="58"/>
      <c r="F18" s="57"/>
      <c r="G18" s="67">
        <f>G16*C18</f>
        <v>0</v>
      </c>
      <c r="H18" s="57"/>
      <c r="I18" s="57"/>
    </row>
    <row r="19" spans="1:14" ht="18.75" x14ac:dyDescent="0.4">
      <c r="A19" s="83" t="s">
        <v>27</v>
      </c>
      <c r="B19" s="83"/>
      <c r="C19" s="57"/>
      <c r="D19" s="62">
        <f>D17+D18</f>
        <v>21592.610808999998</v>
      </c>
      <c r="E19" s="58"/>
      <c r="F19" s="57"/>
      <c r="G19" s="67">
        <f>G17+G18</f>
        <v>0</v>
      </c>
      <c r="H19" s="57"/>
      <c r="I19" s="57"/>
    </row>
    <row r="21" spans="1:14" ht="15.75" thickBot="1" x14ac:dyDescent="0.3"/>
    <row r="22" spans="1:14" x14ac:dyDescent="0.25">
      <c r="A22" s="16"/>
      <c r="B22" s="17"/>
      <c r="C22" s="17"/>
      <c r="D22" s="17"/>
      <c r="E22" s="18"/>
      <c r="F22" s="17"/>
      <c r="G22" s="19"/>
      <c r="K22" s="1"/>
      <c r="L22" s="2"/>
      <c r="M22" s="3"/>
      <c r="N22" s="4"/>
    </row>
    <row r="23" spans="1:14" ht="15.75" x14ac:dyDescent="0.25">
      <c r="A23" s="71" t="s">
        <v>1</v>
      </c>
      <c r="B23" s="72"/>
      <c r="C23" s="72"/>
      <c r="D23" s="72"/>
      <c r="E23" s="72"/>
      <c r="F23" s="72"/>
      <c r="G23" s="73"/>
      <c r="K23" s="6"/>
      <c r="L23" s="5"/>
      <c r="M23" s="5"/>
      <c r="N23" s="7"/>
    </row>
    <row r="24" spans="1:14" ht="16.5" x14ac:dyDescent="0.35">
      <c r="A24" s="20"/>
      <c r="B24" s="30"/>
      <c r="C24" s="29"/>
      <c r="D24" s="29"/>
      <c r="E24" s="30"/>
      <c r="F24" s="30"/>
      <c r="G24" s="21"/>
      <c r="K24" s="6"/>
      <c r="L24" s="5"/>
      <c r="M24" s="5"/>
      <c r="N24" s="7"/>
    </row>
    <row r="25" spans="1:14" ht="16.5" x14ac:dyDescent="0.35">
      <c r="A25" s="22" t="s">
        <v>0</v>
      </c>
      <c r="B25" s="31"/>
      <c r="C25" s="31"/>
      <c r="D25" s="31"/>
      <c r="E25" s="31"/>
      <c r="F25" s="30"/>
      <c r="G25" s="21"/>
      <c r="K25" s="6"/>
      <c r="L25" s="5"/>
      <c r="M25" s="5"/>
      <c r="N25" s="7"/>
    </row>
    <row r="26" spans="1:14" ht="31.9" customHeight="1" x14ac:dyDescent="0.25">
      <c r="A26" s="27"/>
      <c r="G26" s="28"/>
      <c r="K26" s="6"/>
      <c r="L26" s="5"/>
      <c r="M26" s="5"/>
      <c r="N26" s="7"/>
    </row>
    <row r="27" spans="1:14" x14ac:dyDescent="0.25">
      <c r="A27" s="27"/>
      <c r="G27" s="28"/>
      <c r="K27" s="6"/>
      <c r="L27" s="5"/>
      <c r="M27" s="5"/>
      <c r="N27" s="7"/>
    </row>
    <row r="28" spans="1:14" x14ac:dyDescent="0.25">
      <c r="A28" s="27"/>
      <c r="G28" s="28"/>
      <c r="K28" s="6"/>
      <c r="L28" s="5"/>
      <c r="M28" s="5"/>
      <c r="N28" s="7"/>
    </row>
    <row r="29" spans="1:14" x14ac:dyDescent="0.25">
      <c r="A29" s="27"/>
      <c r="G29" s="28"/>
      <c r="K29" s="6"/>
      <c r="L29" s="5"/>
      <c r="M29" s="5"/>
      <c r="N29" s="7"/>
    </row>
    <row r="30" spans="1:14" ht="31.9" customHeight="1" thickBot="1" x14ac:dyDescent="0.3">
      <c r="A30" s="23"/>
      <c r="B30" s="24"/>
      <c r="C30" s="24"/>
      <c r="D30" s="24"/>
      <c r="E30" s="25"/>
      <c r="F30" s="24"/>
      <c r="G30" s="26"/>
      <c r="K30" s="6"/>
      <c r="L30" s="5"/>
      <c r="M30" s="5"/>
      <c r="N30" s="7"/>
    </row>
    <row r="31" spans="1:14" x14ac:dyDescent="0.25">
      <c r="K31" s="6"/>
      <c r="L31" s="5"/>
      <c r="M31" s="5"/>
      <c r="N31" s="7"/>
    </row>
    <row r="32" spans="1:14" s="9" customFormat="1" ht="41.65" customHeight="1" x14ac:dyDescent="0.25">
      <c r="A32"/>
      <c r="B32"/>
      <c r="C32"/>
      <c r="D32"/>
      <c r="E32" s="13"/>
      <c r="F32"/>
      <c r="G32"/>
      <c r="H32"/>
      <c r="I32"/>
      <c r="J32"/>
      <c r="K32" s="1"/>
      <c r="L32" s="2"/>
      <c r="M32" s="3"/>
      <c r="N32" s="4"/>
    </row>
    <row r="33" spans="11:16" ht="46.5" customHeight="1" x14ac:dyDescent="0.25">
      <c r="K33" s="1"/>
      <c r="L33" s="2"/>
      <c r="M33" s="3"/>
      <c r="N33" s="4"/>
    </row>
    <row r="34" spans="11:16" ht="38.65" customHeight="1" x14ac:dyDescent="0.25">
      <c r="K34" s="1"/>
      <c r="L34" s="2"/>
      <c r="M34" s="3"/>
      <c r="N34" s="4"/>
    </row>
    <row r="35" spans="11:16" x14ac:dyDescent="0.25">
      <c r="K35" s="6"/>
      <c r="L35" s="5"/>
      <c r="M35" s="5"/>
      <c r="N35" s="7"/>
    </row>
    <row r="36" spans="11:16" x14ac:dyDescent="0.25">
      <c r="K36" s="6"/>
      <c r="L36" s="5"/>
      <c r="M36" s="5"/>
      <c r="N36" s="7"/>
    </row>
    <row r="37" spans="11:16" x14ac:dyDescent="0.25">
      <c r="K37" s="6"/>
      <c r="L37" s="5"/>
      <c r="M37" s="5"/>
      <c r="N37" s="7"/>
    </row>
    <row r="38" spans="11:16" x14ac:dyDescent="0.25">
      <c r="K38" s="6"/>
      <c r="L38" s="5"/>
      <c r="M38" s="5"/>
      <c r="N38" s="7"/>
    </row>
    <row r="39" spans="11:16" x14ac:dyDescent="0.25">
      <c r="K39" s="6"/>
      <c r="L39" s="5"/>
      <c r="M39" s="5"/>
      <c r="N39" s="7"/>
    </row>
    <row r="40" spans="11:16" x14ac:dyDescent="0.25">
      <c r="K40" s="6"/>
      <c r="L40" s="5"/>
      <c r="M40" s="5"/>
      <c r="N40" s="7"/>
    </row>
    <row r="41" spans="11:16" x14ac:dyDescent="0.25">
      <c r="K41" s="6"/>
      <c r="L41" s="5"/>
      <c r="M41" s="5"/>
      <c r="N41" s="7"/>
    </row>
    <row r="42" spans="11:16" ht="19.899999999999999" customHeight="1" x14ac:dyDescent="0.25">
      <c r="K42" s="6"/>
      <c r="L42" s="5"/>
      <c r="M42" s="5"/>
      <c r="N42" s="7"/>
    </row>
    <row r="43" spans="11:16" ht="62.65" customHeight="1" x14ac:dyDescent="0.25">
      <c r="K43" s="6"/>
      <c r="L43" s="5"/>
      <c r="M43" s="5"/>
      <c r="N43" s="7"/>
    </row>
    <row r="44" spans="11:16" x14ac:dyDescent="0.25">
      <c r="K44" s="6"/>
      <c r="L44" s="5"/>
      <c r="M44" s="5"/>
      <c r="N44" s="7"/>
    </row>
    <row r="45" spans="11:16" x14ac:dyDescent="0.25">
      <c r="K45" s="6"/>
      <c r="L45" s="5"/>
      <c r="M45" s="5"/>
      <c r="N45" s="7"/>
    </row>
    <row r="46" spans="11:16" x14ac:dyDescent="0.25">
      <c r="K46" s="6"/>
      <c r="L46" s="5"/>
      <c r="M46" s="5"/>
      <c r="N46" s="7"/>
    </row>
    <row r="47" spans="11:16" x14ac:dyDescent="0.25">
      <c r="K47" s="8"/>
      <c r="M47" s="5"/>
      <c r="N47" s="7"/>
    </row>
    <row r="48" spans="11:16" x14ac:dyDescent="0.25">
      <c r="K48" s="12"/>
      <c r="L48" s="1"/>
      <c r="M48" s="1"/>
      <c r="N48" s="12"/>
      <c r="O48" s="1"/>
      <c r="P48" s="1"/>
    </row>
  </sheetData>
  <sheetProtection formatCells="0" formatColumns="0" formatRows="0"/>
  <protectedRanges>
    <protectedRange sqref="A2 A22:G32" name="Interval2"/>
    <protectedRange sqref="E15 F15:F17 E5:F14" name="Interval1"/>
    <protectedRange sqref="A2" name="Interval3"/>
  </protectedRanges>
  <mergeCells count="9">
    <mergeCell ref="A18:B18"/>
    <mergeCell ref="A19:B19"/>
    <mergeCell ref="A23:G23"/>
    <mergeCell ref="A1:H1"/>
    <mergeCell ref="A2:H2"/>
    <mergeCell ref="A14:C14"/>
    <mergeCell ref="A15:B15"/>
    <mergeCell ref="A16:B16"/>
    <mergeCell ref="A17:B17"/>
  </mergeCells>
  <pageMargins left="0.7" right="0.7" top="0.75" bottom="0.75" header="0.3" footer="0.3"/>
  <pageSetup paperSize="9" orientation="portrait" r:id="rId1"/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Hojas de cálculo</vt:lpstr>
      </vt:variant>
      <vt:variant>
        <vt:i4>3</vt:i4>
      </vt:variant>
    </vt:vector>
  </HeadingPairs>
  <TitlesOfParts>
    <vt:vector size="3" baseType="lpstr">
      <vt:lpstr>LOTE 1 MANRESA</vt:lpstr>
      <vt:lpstr>LOTE 2 TARRAGONA</vt:lpstr>
      <vt:lpstr>LOTE 3 LEON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Burgues Sala   Jaume</dc:creator>
  <cp:lastModifiedBy>Fernandez Puigdollers, Albert</cp:lastModifiedBy>
  <dcterms:created xsi:type="dcterms:W3CDTF">2025-08-13T11:55:17Z</dcterms:created>
  <dcterms:modified xsi:type="dcterms:W3CDTF">2026-03-13T10:10:16Z</dcterms:modified>
</cp:coreProperties>
</file>