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rguixa_mutua-intercomarcal_com/Documents/Escritorio/LIC Bugaderies/"/>
    </mc:Choice>
  </mc:AlternateContent>
  <xr:revisionPtr revIDLastSave="30" documentId="13_ncr:1_{3644C27C-A5E6-42F3-BDD1-4AB662D66E75}" xr6:coauthVersionLast="47" xr6:coauthVersionMax="47" xr10:uidLastSave="{D4CD274A-959C-4203-BEDD-E1A297605227}"/>
  <workbookProtection workbookAlgorithmName="SHA-512" workbookHashValue="FeBprTcZbvMvKqIB4DVZ3AJiUaIcGUTLV7S5bPbKZLfxRrCuG5hxnlN9aVZBJrtCfapYQNtaoWrLvjVxQUIGEQ==" workbookSaltValue="xX8oRR4ZBIg6RqtPJcRTlg==" workbookSpinCount="100000" lockStructure="1"/>
  <bookViews>
    <workbookView xWindow="-108" yWindow="-108" windowWidth="23256" windowHeight="12456" xr2:uid="{5E8BAF87-9BF3-416D-8028-8150088A0396}"/>
  </bookViews>
  <sheets>
    <sheet name="LOTE 1 " sheetId="6" r:id="rId1"/>
    <sheet name="LOTE 2" sheetId="7" r:id="rId2"/>
    <sheet name="LOTE 3" sheetId="11" r:id="rId3"/>
    <sheet name="LOTE 4" sheetId="12" r:id="rId4"/>
    <sheet name="LOTE 5" sheetId="13" r:id="rId5"/>
  </sheets>
  <definedNames>
    <definedName name="_xlnm._FilterDatabase" localSheetId="0" hidden="1">'LOTE 1 '!#REF!</definedName>
    <definedName name="_xlnm._FilterDatabase" localSheetId="1" hidden="1">'LOTE 2'!#REF!</definedName>
    <definedName name="_xlnm._FilterDatabase" localSheetId="2" hidden="1">'LOTE 3'!#REF!</definedName>
    <definedName name="_xlnm._FilterDatabase" localSheetId="3" hidden="1">'LOTE 4'!#REF!</definedName>
    <definedName name="_xlnm._FilterDatabase" localSheetId="4" hidden="1">'LOTE 5'!#REF!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1" l="1"/>
  <c r="H8" i="13"/>
  <c r="H7" i="13"/>
  <c r="G7" i="13"/>
  <c r="F7" i="13"/>
  <c r="D7" i="13"/>
  <c r="G6" i="13"/>
  <c r="H6" i="13" s="1"/>
  <c r="F6" i="13"/>
  <c r="D6" i="13"/>
  <c r="H5" i="13"/>
  <c r="G5" i="13"/>
  <c r="F5" i="13"/>
  <c r="D5" i="13"/>
  <c r="H8" i="12"/>
  <c r="H7" i="12"/>
  <c r="G7" i="12"/>
  <c r="F7" i="12"/>
  <c r="D7" i="12"/>
  <c r="H6" i="12"/>
  <c r="G6" i="12"/>
  <c r="F6" i="12"/>
  <c r="D6" i="12"/>
  <c r="G5" i="12"/>
  <c r="G8" i="12" s="1"/>
  <c r="F5" i="12"/>
  <c r="D5" i="12"/>
  <c r="D8" i="12" s="1"/>
  <c r="H8" i="11"/>
  <c r="H7" i="11"/>
  <c r="G7" i="11"/>
  <c r="F7" i="11"/>
  <c r="D7" i="11"/>
  <c r="H6" i="11"/>
  <c r="G6" i="11"/>
  <c r="F6" i="11"/>
  <c r="D6" i="11"/>
  <c r="H5" i="11"/>
  <c r="G5" i="11"/>
  <c r="G8" i="11" s="1"/>
  <c r="D5" i="11"/>
  <c r="D8" i="11" s="1"/>
  <c r="H8" i="7"/>
  <c r="G7" i="7"/>
  <c r="H7" i="7" s="1"/>
  <c r="F7" i="7"/>
  <c r="D7" i="7"/>
  <c r="G6" i="7"/>
  <c r="H6" i="7" s="1"/>
  <c r="F6" i="7"/>
  <c r="D6" i="7"/>
  <c r="G5" i="7"/>
  <c r="F5" i="7"/>
  <c r="D5" i="7"/>
  <c r="F5" i="6"/>
  <c r="H5" i="6"/>
  <c r="F7" i="6"/>
  <c r="F6" i="6"/>
  <c r="G7" i="6"/>
  <c r="H7" i="6" s="1"/>
  <c r="D7" i="6"/>
  <c r="G6" i="6"/>
  <c r="H6" i="6" s="1"/>
  <c r="D6" i="6"/>
  <c r="D8" i="6" s="1"/>
  <c r="D9" i="6" s="1"/>
  <c r="G5" i="6"/>
  <c r="D5" i="6"/>
  <c r="H5" i="12" l="1"/>
  <c r="G8" i="13"/>
  <c r="G9" i="13" s="1"/>
  <c r="G10" i="13" s="1"/>
  <c r="D8" i="13"/>
  <c r="D9" i="13" s="1"/>
  <c r="D10" i="13" s="1"/>
  <c r="D9" i="12"/>
  <c r="D10" i="12" s="1"/>
  <c r="G9" i="12"/>
  <c r="G10" i="12" s="1"/>
  <c r="G9" i="11"/>
  <c r="G10" i="11" s="1"/>
  <c r="D9" i="11"/>
  <c r="D10" i="11"/>
  <c r="D8" i="7"/>
  <c r="D9" i="7" s="1"/>
  <c r="D10" i="7" s="1"/>
  <c r="D10" i="6"/>
  <c r="G8" i="7"/>
  <c r="G9" i="7" s="1"/>
  <c r="G10" i="7" s="1"/>
  <c r="H5" i="7"/>
  <c r="G8" i="6"/>
  <c r="G9" i="6" s="1"/>
  <c r="G10" i="6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<sst xmlns="http://schemas.openxmlformats.org/spreadsheetml/2006/main" count="90" uniqueCount="29">
  <si>
    <t>Descripción de los servicios/suministros/trabajos</t>
  </si>
  <si>
    <t>Tarifa máxima (precio máximo por unidad/servicio/trabajo)</t>
  </si>
  <si>
    <t>Número de unidades/servicios/trabajos estimados</t>
  </si>
  <si>
    <t xml:space="preserve">Presupuesto máximo de la licitación (Número de unidades x tarifa màxima unitaria)  </t>
  </si>
  <si>
    <r>
      <t xml:space="preserve">Precio unitario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</si>
  <si>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</si>
  <si>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</si>
  <si>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</si>
  <si>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</si>
  <si>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IVA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</si>
  <si>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</si>
  <si>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</si>
  <si>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</si>
  <si>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t>Batas</t>
  </si>
  <si>
    <t>Pantalones</t>
  </si>
  <si>
    <t>Protectores</t>
  </si>
  <si>
    <t>Toallas</t>
  </si>
  <si>
    <r>
      <t>ANEXO I - PROPOSICIÓN ECONÓMICA - L</t>
    </r>
    <r>
      <rPr>
        <b/>
        <sz val="12"/>
        <rFont val="HelveticaNowText Regular"/>
      </rPr>
      <t>ote Nº 1 - SERVICIOS DE LAVANDERÍA EN EL CENTRO DE BARCELONA</t>
    </r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</si>
  <si>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</t>
    </r>
    <r>
      <rPr>
        <sz val="12"/>
        <rFont val="HelveticaNowText Regular"/>
      </rPr>
      <t>ación del SERVICIO DE LAVANDERÍA EN EL CENTRO DE BARCELONA</t>
    </r>
    <r>
      <rPr>
        <sz val="12"/>
        <color theme="1"/>
        <rFont val="HelveticaNowText Regular"/>
        <family val="2"/>
      </rPr>
      <t>,  presenta la siguiente proposición económica, que incluye documentación susceptible de criterios de cuantificación automática</t>
    </r>
  </si>
  <si>
    <r>
      <t>ANEXO I - PROPOSICIÓN ECONÓMICA - L</t>
    </r>
    <r>
      <rPr>
        <b/>
        <sz val="12"/>
        <rFont val="HelveticaNowText Regular"/>
      </rPr>
      <t>ote Nº 2 - SERVICIOS DE LAVANDERÍA EN EL CENTRO DE L'HOSPITALET DE LLOBREGAT</t>
    </r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</si>
  <si>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</t>
    </r>
    <r>
      <rPr>
        <sz val="12"/>
        <rFont val="HelveticaNowText Regular"/>
      </rPr>
      <t>ación del SERVICIO DE LAVANDERÍA EN EL CENTRO DE L'HOSPITALET DE LLOBREGAT</t>
    </r>
    <r>
      <rPr>
        <sz val="12"/>
        <color theme="1"/>
        <rFont val="HelveticaNowText Regular"/>
        <family val="2"/>
      </rPr>
      <t>,  presenta la siguiente proposición económica, que incluye documentación susceptible de criterios de cuantificación automática</t>
    </r>
  </si>
  <si>
    <r>
      <t>ANEXO I - PROPOSICIÓN ECONÓMICA - L</t>
    </r>
    <r>
      <rPr>
        <b/>
        <sz val="12"/>
        <rFont val="HelveticaNowText Regular"/>
      </rPr>
      <t>ote Nº 3 - SERVICIOS DE LAVANDERÍA EN EL CENTRO DE VIC</t>
    </r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</si>
  <si>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</t>
    </r>
    <r>
      <rPr>
        <sz val="12"/>
        <rFont val="HelveticaNowText Regular"/>
      </rPr>
      <t>ación del SERVICIO DE LAVANDERÍA EN EL CENTRO DE VIC</t>
    </r>
    <r>
      <rPr>
        <sz val="12"/>
        <color theme="1"/>
        <rFont val="HelveticaNowText Regular"/>
        <family val="2"/>
      </rPr>
      <t>,  presenta la siguiente proposición económica, que incluye documentación susceptible de criterios de cuantificación automática</t>
    </r>
  </si>
  <si>
    <t>Chaquetas</t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</si>
  <si>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</t>
    </r>
    <r>
      <rPr>
        <sz val="12"/>
        <rFont val="HelveticaNowText Regular"/>
      </rPr>
      <t>ación del SERVICIO DE LAVANDERÍA EN EL CENTRO DE PALMA DE MALLORCA</t>
    </r>
    <r>
      <rPr>
        <sz val="12"/>
        <color theme="1"/>
        <rFont val="HelveticaNowText Regular"/>
        <family val="2"/>
      </rPr>
      <t>,  presenta la siguiente proposición económica, que incluye documentación susceptible de criterios de cuantificación automática</t>
    </r>
  </si>
  <si>
    <r>
      <t>ANEXO I - PROPOSICIÓN ECONÓMICA - L</t>
    </r>
    <r>
      <rPr>
        <b/>
        <sz val="12"/>
        <rFont val="HelveticaNowText Regular"/>
      </rPr>
      <t>ote Nº 4 - SERVICIOS DE LAVANDERÍA EN EL CENTRO DE PALMA DE MALLORCA</t>
    </r>
  </si>
  <si>
    <t>Blusas</t>
  </si>
  <si>
    <r>
      <t>ANEXO I - PROPOSICIÓN ECONÓMICA - L</t>
    </r>
    <r>
      <rPr>
        <b/>
        <sz val="12"/>
        <rFont val="HelveticaNowText Regular"/>
      </rPr>
      <t>ote Nº 5 - SERVICIOS DE LAVANDERÍA EN EL CENTRO DE FIGUERES</t>
    </r>
  </si>
  <si>
    <r>
  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</t>
    </r>
    <r>
      <rPr>
        <sz val="12"/>
        <rFont val="HelveticaNowText Regular"/>
      </rPr>
      <t>ación del SERVICIO DE LAVANDERÍA EN EL CENTRO DE FIGUERES</t>
    </r>
    <r>
      <rPr>
        <sz val="12"/>
        <color theme="1"/>
        <rFont val="HelveticaNowText Regular"/>
        <family val="2"/>
      </rPr>
      <t>,  presenta la siguiente proposición económica, que incluye documentación susceptible de criterios de cuantificación automática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</si>
</sst>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b/>
      <sz val="12"/>
      <name val="HelveticaNowText Regular"/>
    </font>
    <font>
      <sz val="12"/>
      <name val="HelveticaNowText Regula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7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0" fillId="0" borderId="7" xfId="0" applyBorder="1" applyProtection="1">
      <protection locked="0"/>
    </xf>
    <xf numFmtId="0" fontId="12" fillId="7" borderId="3" xfId="2" applyFont="1" applyFill="1" applyBorder="1" applyAlignment="1">
      <alignment horizontal="center" vertical="center" wrapText="1"/>
    </xf>
    <xf numFmtId="0" fontId="12" fillId="7" borderId="3" xfId="2" applyFont="1" applyFill="1" applyBorder="1" applyAlignment="1" applyProtection="1">
      <alignment horizontal="center" vertical="center" wrapText="1"/>
    </xf>
    <xf numFmtId="164" fontId="15" fillId="5" borderId="3" xfId="2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2" fillId="7" borderId="2" xfId="0" applyFont="1" applyFill="1" applyBorder="1" applyAlignment="1">
      <alignment horizontal="center" vertical="center" wrapText="1"/>
    </xf>
    <xf numFmtId="0" fontId="12" fillId="7" borderId="2" xfId="2" applyFont="1" applyFill="1" applyBorder="1" applyAlignment="1" applyProtection="1">
      <alignment horizontal="center" vertical="center" wrapText="1"/>
    </xf>
    <xf numFmtId="0" fontId="4" fillId="0" borderId="19" xfId="0" applyFont="1" applyBorder="1" applyAlignment="1">
      <alignment vertical="top" wrapText="1"/>
    </xf>
    <xf numFmtId="164" fontId="17" fillId="5" borderId="2" xfId="0" applyNumberFormat="1" applyFont="1" applyFill="1" applyBorder="1" applyAlignment="1">
      <alignment horizontal="center" vertical="center" wrapText="1"/>
    </xf>
    <xf numFmtId="8" fontId="15" fillId="8" borderId="2" xfId="0" applyNumberFormat="1" applyFont="1" applyFill="1" applyBorder="1" applyAlignment="1">
      <alignment horizontal="center" vertical="center" wrapText="1"/>
    </xf>
    <xf numFmtId="8" fontId="15" fillId="8" borderId="3" xfId="0" applyNumberFormat="1" applyFont="1" applyFill="1" applyBorder="1" applyAlignment="1">
      <alignment horizontal="center" vertical="center" wrapText="1"/>
    </xf>
    <xf numFmtId="8" fontId="19" fillId="8" borderId="2" xfId="0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164" fontId="10" fillId="3" borderId="2" xfId="1" applyNumberFormat="1" applyFont="1" applyFill="1" applyBorder="1" applyAlignment="1" applyProtection="1">
      <alignment horizontal="center" vertical="center"/>
    </xf>
    <xf numFmtId="1" fontId="10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9" fillId="6" borderId="2" xfId="0" applyNumberFormat="1" applyFont="1" applyFill="1" applyBorder="1" applyAlignment="1" applyProtection="1">
      <alignment horizontal="center" vertical="center"/>
      <protection locked="0"/>
    </xf>
    <xf numFmtId="9" fontId="19" fillId="5" borderId="2" xfId="0" applyNumberFormat="1" applyFont="1" applyFill="1" applyBorder="1" applyAlignment="1">
      <alignment horizontal="center" vertical="center"/>
    </xf>
    <xf numFmtId="44" fontId="19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64" fontId="15" fillId="5" borderId="18" xfId="2" applyNumberFormat="1" applyFont="1" applyFill="1" applyBorder="1" applyAlignment="1" applyProtection="1">
      <alignment vertical="center"/>
    </xf>
    <xf numFmtId="164" fontId="19" fillId="5" borderId="18" xfId="0" applyNumberFormat="1" applyFont="1" applyFill="1" applyBorder="1" applyAlignment="1">
      <alignment vertical="center"/>
    </xf>
    <xf numFmtId="44" fontId="19" fillId="5" borderId="2" xfId="0" applyNumberFormat="1" applyFont="1" applyFill="1" applyBorder="1" applyAlignment="1" applyProtection="1">
      <alignment vertical="center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2" fillId="7" borderId="12" xfId="2" applyFont="1" applyFill="1" applyBorder="1" applyAlignment="1" applyProtection="1">
      <alignment horizontal="right" vertical="center"/>
    </xf>
    <xf numFmtId="0" fontId="12" fillId="7" borderId="13" xfId="2" applyFont="1" applyFill="1" applyBorder="1" applyAlignment="1" applyProtection="1">
      <alignment horizontal="right" vertical="center"/>
    </xf>
    <xf numFmtId="0" fontId="18" fillId="7" borderId="2" xfId="0" applyFont="1" applyFill="1" applyBorder="1" applyAlignment="1">
      <alignment horizontal="right" vertical="center"/>
    </xf>
    <xf numFmtId="0" fontId="18" fillId="7" borderId="12" xfId="0" applyFont="1" applyFill="1" applyBorder="1" applyAlignment="1">
      <alignment horizontal="right" vertical="center"/>
    </xf>
    <xf numFmtId="0" fontId="18" fillId="7" borderId="13" xfId="0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Salida" xfId="2" builtinId="21"/>
  </cellStyles>
  <dxfs count="2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29"/>
  <sheetViews>
    <sheetView showGridLines="0" tabSelected="1" zoomScale="86" zoomScaleNormal="86" workbookViewId="0">
      <selection activeCell="D6" sqref="D6"/>
    </sheetView>
  </sheetViews>
  <sheetFormatPr baseColWidth="10" defaultColWidth="10.88671875" defaultRowHeight="14.4" x14ac:dyDescent="0.3"/>
  <cols>
    <col min="1" max="1" width="45.5546875" customWidth="1"/>
    <col min="2" max="2" width="35.33203125" bestFit="1" customWidth="1"/>
    <col min="3" max="3" width="20.5546875" customWidth="1"/>
    <col min="4" max="4" width="41.5546875" customWidth="1"/>
    <col min="5" max="5" width="15.6640625" style="11" customWidth="1"/>
    <col min="6" max="6" width="31.88671875" customWidth="1"/>
    <col min="7" max="7" width="22.109375" customWidth="1"/>
    <col min="8" max="8" width="36" customWidth="1"/>
    <col min="10" max="10" width="37.33203125" customWidth="1"/>
  </cols>
  <sheetData>
    <row r="1" spans="1:13" s="9" customFormat="1" ht="119.7" customHeight="1" thickTop="1" thickBot="1" x14ac:dyDescent="0.35">
      <c r="A1" s="16" t="e" vm="1">
        <v>#VALUE!</v>
      </c>
      <c r="B1" s="48" t="s">
        <v>17</v>
      </c>
      <c r="C1" s="48"/>
      <c r="D1" s="48"/>
      <c r="E1" s="48"/>
      <c r="F1" s="48"/>
      <c r="G1" s="48"/>
      <c r="H1" s="48"/>
      <c r="I1" s="30"/>
    </row>
    <row r="2" spans="1:13" ht="147" customHeight="1" thickTop="1" thickBot="1" x14ac:dyDescent="0.35">
      <c r="A2" s="49" t="s">
        <v>18</v>
      </c>
      <c r="B2" s="50"/>
      <c r="C2" s="50"/>
      <c r="D2" s="50"/>
      <c r="E2" s="50"/>
      <c r="F2" s="50"/>
      <c r="G2" s="50"/>
      <c r="H2" s="51"/>
    </row>
    <row r="3" spans="1:13" ht="15" thickTop="1" x14ac:dyDescent="0.3"/>
    <row r="4" spans="1:13" ht="75" customHeight="1" x14ac:dyDescent="0.3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13" ht="33.9" customHeight="1" x14ac:dyDescent="0.3">
      <c r="A5" s="35" t="s">
        <v>13</v>
      </c>
      <c r="B5" s="36">
        <v>4.01</v>
      </c>
      <c r="C5" s="37">
        <v>860</v>
      </c>
      <c r="D5" s="38">
        <f t="shared" ref="D5:D7" si="0">B5*C5</f>
        <v>3448.6</v>
      </c>
      <c r="E5" s="39"/>
      <c r="F5" s="31" t="str">
        <f>IF(E5="","DEBE RELLENAR EL CAMPO OFERTA LICITADOR",IF(E5&gt;B5,"ERROR","VALOR CORRECTO"))</f>
        <v>DEBE RELLENAR EL CAMPO OFERTA LICITADOR</v>
      </c>
      <c r="G5" s="32">
        <f>E5*C5</f>
        <v>0</v>
      </c>
      <c r="H5" s="31" t="str">
        <f t="shared" ref="H5:H7" si="1">IF(E5="","DEBE RELLENAR EL CAMPO OFERTA LICITADOR",IF(G5&gt;D5,"ERROR","VALOR CORRECTO"))</f>
        <v>DEBE RELLENAR EL CAMPO OFERTA LICITADOR</v>
      </c>
      <c r="I5" s="7"/>
    </row>
    <row r="6" spans="1:13" ht="33.9" customHeight="1" x14ac:dyDescent="0.3">
      <c r="A6" s="35" t="s">
        <v>14</v>
      </c>
      <c r="B6" s="36">
        <v>4.01</v>
      </c>
      <c r="C6" s="37">
        <v>546</v>
      </c>
      <c r="D6" s="38">
        <f t="shared" si="0"/>
        <v>2189.46</v>
      </c>
      <c r="E6" s="39"/>
      <c r="F6" s="31" t="str">
        <f t="shared" ref="F6" si="2">IF(E6="","DEBE RELLENAR EL CAMPO OFERTA LICITADOR",IF(E6&gt;B6,"ERROR","VALOR CORRECTO"))</f>
        <v>DEBE RELLENAR EL CAMPO OFERTA LICITADOR</v>
      </c>
      <c r="G6" s="32">
        <f t="shared" ref="G6" si="3">E6*C6</f>
        <v>0</v>
      </c>
      <c r="H6" s="31" t="str">
        <f t="shared" si="1"/>
        <v>DEBE RELLENAR EL CAMPO OFERTA LICITADOR</v>
      </c>
      <c r="I6" s="7"/>
    </row>
    <row r="7" spans="1:13" ht="33.9" customHeight="1" x14ac:dyDescent="0.3">
      <c r="A7" s="35" t="s">
        <v>15</v>
      </c>
      <c r="B7" s="38">
        <v>7.8</v>
      </c>
      <c r="C7" s="37">
        <v>12</v>
      </c>
      <c r="D7" s="38">
        <f t="shared" si="0"/>
        <v>93.6</v>
      </c>
      <c r="E7" s="39"/>
      <c r="F7" s="31" t="str">
        <f>IF(E7="","DEBE RELLENAR EL CAMPO OFERTA LICITADOR",IF(E7&gt;B7,"ERROR","VALOR CORRECTO"))</f>
        <v>DEBE RELLENAR EL CAMPO OFERTA LICITADOR</v>
      </c>
      <c r="G7" s="32">
        <f>E7*C7</f>
        <v>0</v>
      </c>
      <c r="H7" s="31" t="str">
        <f t="shared" si="1"/>
        <v>DEBE RELLENAR EL CAMPO OFERTA LICITADOR</v>
      </c>
      <c r="I7" s="7"/>
    </row>
    <row r="8" spans="1:13" ht="33.9" customHeight="1" x14ac:dyDescent="0.3">
      <c r="A8" s="52" t="s">
        <v>8</v>
      </c>
      <c r="B8" s="53"/>
      <c r="C8" s="53"/>
      <c r="D8" s="43">
        <f>SUM(D5:D7)</f>
        <v>5731.66</v>
      </c>
      <c r="E8" s="15"/>
      <c r="F8" s="31"/>
      <c r="G8" s="33">
        <f>SUM(G5:G7)</f>
        <v>0</v>
      </c>
      <c r="H8" s="31"/>
    </row>
    <row r="9" spans="1:13" ht="33.9" customHeight="1" x14ac:dyDescent="0.3">
      <c r="A9" s="54" t="s">
        <v>9</v>
      </c>
      <c r="B9" s="54"/>
      <c r="C9" s="40">
        <v>0.21</v>
      </c>
      <c r="D9" s="41">
        <f>D8*C9</f>
        <v>1203.6486</v>
      </c>
      <c r="E9" s="42"/>
      <c r="F9" s="31"/>
      <c r="G9" s="34">
        <f>G8*C9</f>
        <v>0</v>
      </c>
      <c r="H9" s="31"/>
    </row>
    <row r="10" spans="1:13" ht="33.9" customHeight="1" x14ac:dyDescent="0.3">
      <c r="A10" s="55" t="s">
        <v>10</v>
      </c>
      <c r="B10" s="56"/>
      <c r="C10" s="56"/>
      <c r="D10" s="44">
        <f>D8+D9</f>
        <v>6935.3086000000003</v>
      </c>
      <c r="E10" s="42"/>
      <c r="F10" s="31"/>
      <c r="G10" s="34">
        <f>G8+G9</f>
        <v>0</v>
      </c>
      <c r="H10" s="31"/>
    </row>
    <row r="12" spans="1:13" ht="15" thickBot="1" x14ac:dyDescent="0.35"/>
    <row r="13" spans="1:13" ht="15" x14ac:dyDescent="0.3">
      <c r="A13" s="25"/>
      <c r="B13" s="26"/>
      <c r="C13" s="26"/>
      <c r="D13" s="26"/>
      <c r="E13" s="26"/>
      <c r="F13" s="26"/>
      <c r="G13" s="26"/>
      <c r="H13" s="27"/>
      <c r="J13" s="1"/>
      <c r="K13" s="2"/>
      <c r="L13" s="3"/>
      <c r="M13" s="4"/>
    </row>
    <row r="14" spans="1:13" ht="16.95" customHeight="1" x14ac:dyDescent="0.3">
      <c r="A14" s="46" t="s">
        <v>11</v>
      </c>
      <c r="B14" s="47"/>
      <c r="C14" s="47"/>
      <c r="D14" s="47"/>
      <c r="E14" s="47"/>
      <c r="F14" s="47"/>
      <c r="G14" s="47"/>
      <c r="H14" s="21"/>
      <c r="J14" s="6"/>
      <c r="K14" s="5"/>
      <c r="L14" s="5"/>
      <c r="M14" s="7"/>
    </row>
    <row r="15" spans="1:13" ht="16.8" x14ac:dyDescent="0.45">
      <c r="A15" s="17"/>
      <c r="B15" s="18"/>
      <c r="C15" s="18"/>
      <c r="D15" s="18"/>
      <c r="E15" s="18"/>
      <c r="F15" s="18"/>
      <c r="G15" s="18"/>
      <c r="H15" s="21"/>
      <c r="J15" s="6"/>
      <c r="K15" s="5"/>
      <c r="L15" s="5"/>
      <c r="M15" s="7"/>
    </row>
    <row r="16" spans="1:13" ht="16.8" x14ac:dyDescent="0.45">
      <c r="A16" s="12" t="s">
        <v>12</v>
      </c>
      <c r="B16" s="19"/>
      <c r="C16" s="19"/>
      <c r="D16" s="19"/>
      <c r="E16" s="19"/>
      <c r="F16" s="18"/>
      <c r="G16" s="18"/>
      <c r="H16" s="21"/>
      <c r="J16" s="6"/>
      <c r="K16" s="5"/>
      <c r="L16" s="5"/>
      <c r="M16" s="7"/>
    </row>
    <row r="17" spans="1:15" ht="15" x14ac:dyDescent="0.3">
      <c r="A17" s="20"/>
      <c r="E17"/>
      <c r="H17" s="21"/>
      <c r="J17" s="6"/>
      <c r="K17" s="5"/>
      <c r="L17" s="5"/>
      <c r="M17" s="7"/>
    </row>
    <row r="18" spans="1:15" ht="15" x14ac:dyDescent="0.3">
      <c r="A18" s="20"/>
      <c r="E18"/>
      <c r="H18" s="21"/>
      <c r="J18" s="6"/>
      <c r="K18" s="5"/>
      <c r="L18" s="5"/>
      <c r="M18" s="7"/>
    </row>
    <row r="19" spans="1:15" ht="15.6" thickBot="1" x14ac:dyDescent="0.35">
      <c r="A19" s="22"/>
      <c r="B19" s="23"/>
      <c r="C19" s="23"/>
      <c r="D19" s="23"/>
      <c r="E19" s="23"/>
      <c r="F19" s="23"/>
      <c r="G19" s="23"/>
      <c r="H19" s="24"/>
      <c r="J19" s="6"/>
      <c r="K19" s="5"/>
      <c r="L19" s="5"/>
      <c r="M19" s="7"/>
    </row>
    <row r="20" spans="1:15" ht="15" x14ac:dyDescent="0.3">
      <c r="J20" s="6"/>
      <c r="K20" s="5"/>
      <c r="L20" s="5"/>
      <c r="M20" s="7"/>
    </row>
    <row r="21" spans="1:15" ht="15" x14ac:dyDescent="0.3">
      <c r="J21" s="6"/>
      <c r="K21" s="5"/>
      <c r="L21" s="5"/>
      <c r="M21" s="7"/>
    </row>
    <row r="22" spans="1:15" ht="15" x14ac:dyDescent="0.3">
      <c r="J22" s="6"/>
      <c r="K22" s="5"/>
      <c r="L22" s="5"/>
      <c r="M22" s="7"/>
    </row>
    <row r="23" spans="1:15" ht="15" x14ac:dyDescent="0.3">
      <c r="J23" s="6"/>
      <c r="K23" s="5"/>
      <c r="L23" s="5"/>
      <c r="M23" s="7"/>
    </row>
    <row r="24" spans="1:15" ht="15" x14ac:dyDescent="0.3">
      <c r="J24" s="6"/>
      <c r="K24" s="5"/>
      <c r="L24" s="5"/>
      <c r="M24" s="7"/>
    </row>
    <row r="25" spans="1:15" ht="15" x14ac:dyDescent="0.3">
      <c r="J25" s="6"/>
      <c r="K25" s="5"/>
      <c r="L25" s="5"/>
      <c r="M25" s="7"/>
    </row>
    <row r="26" spans="1:15" ht="15" x14ac:dyDescent="0.3">
      <c r="J26" s="6"/>
      <c r="K26" s="5"/>
      <c r="L26" s="5"/>
      <c r="M26" s="7"/>
    </row>
    <row r="27" spans="1:15" ht="15" x14ac:dyDescent="0.3">
      <c r="J27" s="6"/>
      <c r="K27" s="5"/>
      <c r="L27" s="5"/>
      <c r="M27" s="7"/>
    </row>
    <row r="28" spans="1:15" ht="15" x14ac:dyDescent="0.3">
      <c r="J28" s="8"/>
      <c r="L28" s="5"/>
      <c r="M28" s="7"/>
    </row>
    <row r="29" spans="1:15" ht="15" x14ac:dyDescent="0.3">
      <c r="J29" s="10"/>
      <c r="K29" s="1"/>
      <c r="L29" s="1"/>
      <c r="M29" s="10"/>
      <c r="N29" s="1"/>
      <c r="O29" s="1"/>
    </row>
  </sheetData>
  <sheetProtection algorithmName="SHA-512" hashValue="zJTK7snWcEhPy2/8mmj9g9Jo/uPb7263P/05Ao5ryuo78d/t0KYA/d6KpvBFZNVBxzkRD/EdtBrg/3dP02EsGQ==" saltValue="UdbDkDfV8qvw1J8UhITeWg==" spinCount="100000" sheet="1" formatCells="0" formatColumns="0" formatRows="0"/>
  <protectedRanges>
    <protectedRange sqref="A2 A13:G19" name="Interval2_1"/>
    <protectedRange sqref="H5:H10 F8:F10 E5:F7" name="Interval1_1"/>
    <protectedRange sqref="A2" name="Interval3_1"/>
  </protectedRanges>
  <mergeCells count="6">
    <mergeCell ref="A14:G14"/>
    <mergeCell ref="B1:H1"/>
    <mergeCell ref="A2:H2"/>
    <mergeCell ref="A9:B9"/>
    <mergeCell ref="A8:C8"/>
    <mergeCell ref="A10:C10"/>
  </mergeCells>
  <conditionalFormatting sqref="F5:F10">
    <cfRule type="containsText" dxfId="24" priority="4" operator="containsText" text="VALOR CORRECTO">
      <formula>NOT(ISERROR(SEARCH("VALOR CORRECTO",F5)))</formula>
    </cfRule>
    <cfRule type="containsText" dxfId="23" priority="5" operator="containsText" text="VALOR INCORRECTO">
      <formula>NOT(ISERROR(SEARCH("VALOR INCORRECTO",F5)))</formula>
    </cfRule>
  </conditionalFormatting>
  <conditionalFormatting sqref="H5:H10">
    <cfRule type="containsText" dxfId="22" priority="1" operator="containsText" text="ERROR">
      <formula>NOT(ISERROR(SEARCH("ERROR",H5)))</formula>
    </cfRule>
    <cfRule type="containsText" dxfId="21" priority="2" operator="containsText" text="VALOR CORRECTO">
      <formula>NOT(ISERROR(SEARCH("VALOR CORRECTO",H5)))</formula>
    </cfRule>
    <cfRule type="containsText" dxfId="2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0" orientation="landscape" r:id="rId1"/>
  <headerFooter>
    <oddFooter>&amp;L&amp;"HelveticaNowText Regular,Normal"&amp;9CTF104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3193-93FA-4614-BBA4-A89E1F2BA9F2}">
  <sheetPr>
    <tabColor theme="9" tint="0.39997558519241921"/>
    <pageSetUpPr fitToPage="1"/>
  </sheetPr>
  <dimension ref="A1:O29"/>
  <sheetViews>
    <sheetView showGridLines="0" topLeftCell="A2" zoomScale="86" zoomScaleNormal="86" workbookViewId="0">
      <selection activeCell="D7" sqref="D7"/>
    </sheetView>
  </sheetViews>
  <sheetFormatPr baseColWidth="10" defaultColWidth="10.88671875" defaultRowHeight="14.4" x14ac:dyDescent="0.3"/>
  <cols>
    <col min="1" max="1" width="45.5546875" customWidth="1"/>
    <col min="2" max="2" width="35.33203125" bestFit="1" customWidth="1"/>
    <col min="3" max="3" width="20.5546875" customWidth="1"/>
    <col min="4" max="4" width="41.5546875" customWidth="1"/>
    <col min="5" max="5" width="15.6640625" style="11" customWidth="1"/>
    <col min="6" max="6" width="31.88671875" customWidth="1"/>
    <col min="7" max="7" width="22.109375" customWidth="1"/>
    <col min="8" max="8" width="36" customWidth="1"/>
    <col min="10" max="10" width="37.33203125" customWidth="1"/>
  </cols>
  <sheetData>
    <row r="1" spans="1:13" s="9" customFormat="1" ht="119.7" customHeight="1" thickTop="1" thickBot="1" x14ac:dyDescent="0.35">
      <c r="A1" s="16" t="e" vm="1">
        <v>#VALUE!</v>
      </c>
      <c r="B1" s="48" t="s">
        <v>19</v>
      </c>
      <c r="C1" s="48"/>
      <c r="D1" s="48"/>
      <c r="E1" s="48"/>
      <c r="F1" s="48"/>
      <c r="G1" s="48"/>
      <c r="H1" s="48"/>
      <c r="I1" s="30"/>
    </row>
    <row r="2" spans="1:13" ht="147" customHeight="1" thickTop="1" thickBot="1" x14ac:dyDescent="0.35">
      <c r="A2" s="49" t="s">
        <v>20</v>
      </c>
      <c r="B2" s="50"/>
      <c r="C2" s="50"/>
      <c r="D2" s="50"/>
      <c r="E2" s="50"/>
      <c r="F2" s="50"/>
      <c r="G2" s="50"/>
      <c r="H2" s="51"/>
    </row>
    <row r="3" spans="1:13" ht="15" thickTop="1" x14ac:dyDescent="0.3"/>
    <row r="4" spans="1:13" ht="75" customHeight="1" x14ac:dyDescent="0.3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13" ht="33.9" customHeight="1" x14ac:dyDescent="0.3">
      <c r="A5" s="35" t="s">
        <v>13</v>
      </c>
      <c r="B5" s="36">
        <v>4.01</v>
      </c>
      <c r="C5" s="37">
        <v>368</v>
      </c>
      <c r="D5" s="38">
        <f t="shared" ref="D5:D7" si="0">B5*C5</f>
        <v>1475.6799999999998</v>
      </c>
      <c r="E5" s="39"/>
      <c r="F5" s="31" t="str">
        <f>IF(E5="","DEBE RELLENAR EL CAMPO OFERTA LICITADOR",IF(E5&gt;B5,"ERROR","VALOR CORRECTO"))</f>
        <v>DEBE RELLENAR EL CAMPO OFERTA LICITADOR</v>
      </c>
      <c r="G5" s="32">
        <f>E5*C5</f>
        <v>0</v>
      </c>
      <c r="H5" s="31" t="str">
        <f t="shared" ref="H5:H7" si="1">IF(E5="","DEBE RELLENAR EL CAMPO OFERTA LICITADOR",IF(G5&gt;D5,"ERROR","VALOR CORRECTO"))</f>
        <v>DEBE RELLENAR EL CAMPO OFERTA LICITADOR</v>
      </c>
      <c r="I5" s="7"/>
    </row>
    <row r="6" spans="1:13" ht="33.9" customHeight="1" x14ac:dyDescent="0.3">
      <c r="A6" s="35" t="s">
        <v>14</v>
      </c>
      <c r="B6" s="36">
        <v>4.01</v>
      </c>
      <c r="C6" s="37">
        <v>204</v>
      </c>
      <c r="D6" s="38">
        <f t="shared" si="0"/>
        <v>818.04</v>
      </c>
      <c r="E6" s="39"/>
      <c r="F6" s="31" t="str">
        <f t="shared" ref="F6" si="2">IF(E6="","DEBE RELLENAR EL CAMPO OFERTA LICITADOR",IF(E6&gt;B6,"ERROR","VALOR CORRECTO"))</f>
        <v>DEBE RELLENAR EL CAMPO OFERTA LICITADOR</v>
      </c>
      <c r="G6" s="32">
        <f t="shared" ref="G6" si="3">E6*C6</f>
        <v>0</v>
      </c>
      <c r="H6" s="31" t="str">
        <f t="shared" si="1"/>
        <v>DEBE RELLENAR EL CAMPO OFERTA LICITADOR</v>
      </c>
      <c r="I6" s="7"/>
    </row>
    <row r="7" spans="1:13" ht="33.9" customHeight="1" x14ac:dyDescent="0.3">
      <c r="A7" s="35" t="s">
        <v>16</v>
      </c>
      <c r="B7" s="38">
        <v>2.71</v>
      </c>
      <c r="C7" s="37">
        <v>74</v>
      </c>
      <c r="D7" s="38">
        <f t="shared" si="0"/>
        <v>200.54</v>
      </c>
      <c r="E7" s="39"/>
      <c r="F7" s="31" t="str">
        <f>IF(E7="","DEBE RELLENAR EL CAMPO OFERTA LICITADOR",IF(E7&gt;B7,"ERROR","VALOR CORRECTO"))</f>
        <v>DEBE RELLENAR EL CAMPO OFERTA LICITADOR</v>
      </c>
      <c r="G7" s="32">
        <f>E7*C7</f>
        <v>0</v>
      </c>
      <c r="H7" s="31" t="str">
        <f t="shared" si="1"/>
        <v>DEBE RELLENAR EL CAMPO OFERTA LICITADOR</v>
      </c>
      <c r="I7" s="7"/>
    </row>
    <row r="8" spans="1:13" ht="33.9" customHeight="1" x14ac:dyDescent="0.3">
      <c r="A8" s="52" t="s">
        <v>8</v>
      </c>
      <c r="B8" s="53"/>
      <c r="C8" s="53"/>
      <c r="D8" s="43">
        <f>SUM(D5:D7)</f>
        <v>2494.2599999999998</v>
      </c>
      <c r="E8" s="15"/>
      <c r="F8" s="31"/>
      <c r="G8" s="33">
        <f>SUM(G5:G7)</f>
        <v>0</v>
      </c>
      <c r="H8" s="31" t="str">
        <f t="shared" ref="H8" si="4">IF(E8="","DEBE RELLENAR EL CAMPO OFERTA LICITADOR",IF(G8&gt;D8,"ERROR","VALOR CORRECTO"))</f>
        <v>DEBE RELLENAR EL CAMPO OFERTA LICITADOR</v>
      </c>
    </row>
    <row r="9" spans="1:13" ht="33.9" customHeight="1" x14ac:dyDescent="0.3">
      <c r="A9" s="54" t="s">
        <v>9</v>
      </c>
      <c r="B9" s="54"/>
      <c r="C9" s="40">
        <v>0.21</v>
      </c>
      <c r="D9" s="45">
        <f>D8*C9</f>
        <v>523.79459999999995</v>
      </c>
      <c r="E9" s="42"/>
      <c r="F9" s="31"/>
      <c r="G9" s="34">
        <f>G8*C9</f>
        <v>0</v>
      </c>
      <c r="H9" s="31"/>
    </row>
    <row r="10" spans="1:13" ht="33.9" customHeight="1" x14ac:dyDescent="0.3">
      <c r="A10" s="55" t="s">
        <v>10</v>
      </c>
      <c r="B10" s="56"/>
      <c r="C10" s="56"/>
      <c r="D10" s="44">
        <f>D8+D9</f>
        <v>3018.0545999999995</v>
      </c>
      <c r="E10" s="42"/>
      <c r="F10" s="31"/>
      <c r="G10" s="34">
        <f>G8+G9</f>
        <v>0</v>
      </c>
      <c r="H10" s="31"/>
    </row>
    <row r="12" spans="1:13" ht="15" thickBot="1" x14ac:dyDescent="0.35"/>
    <row r="13" spans="1:13" ht="15" x14ac:dyDescent="0.3">
      <c r="A13" s="25"/>
      <c r="B13" s="26"/>
      <c r="C13" s="26"/>
      <c r="D13" s="26"/>
      <c r="E13" s="26"/>
      <c r="F13" s="26"/>
      <c r="G13" s="26"/>
      <c r="H13" s="27"/>
      <c r="J13" s="1"/>
      <c r="K13" s="2"/>
      <c r="L13" s="3"/>
      <c r="M13" s="4"/>
    </row>
    <row r="14" spans="1:13" ht="16.95" customHeight="1" x14ac:dyDescent="0.3">
      <c r="A14" s="46" t="s">
        <v>11</v>
      </c>
      <c r="B14" s="47"/>
      <c r="C14" s="47"/>
      <c r="D14" s="47"/>
      <c r="E14" s="47"/>
      <c r="F14" s="47"/>
      <c r="G14" s="47"/>
      <c r="H14" s="21"/>
      <c r="J14" s="6"/>
      <c r="K14" s="5"/>
      <c r="L14" s="5"/>
      <c r="M14" s="7"/>
    </row>
    <row r="15" spans="1:13" ht="16.8" x14ac:dyDescent="0.45">
      <c r="A15" s="17"/>
      <c r="B15" s="18"/>
      <c r="C15" s="18"/>
      <c r="D15" s="18"/>
      <c r="E15" s="18"/>
      <c r="F15" s="18"/>
      <c r="G15" s="18"/>
      <c r="H15" s="21"/>
      <c r="J15" s="6"/>
      <c r="K15" s="5"/>
      <c r="L15" s="5"/>
      <c r="M15" s="7"/>
    </row>
    <row r="16" spans="1:13" ht="16.8" x14ac:dyDescent="0.45">
      <c r="A16" s="12" t="s">
        <v>12</v>
      </c>
      <c r="B16" s="19"/>
      <c r="C16" s="19"/>
      <c r="D16" s="19"/>
      <c r="E16" s="19"/>
      <c r="F16" s="18"/>
      <c r="G16" s="18"/>
      <c r="H16" s="21"/>
      <c r="J16" s="6"/>
      <c r="K16" s="5"/>
      <c r="L16" s="5"/>
      <c r="M16" s="7"/>
    </row>
    <row r="17" spans="1:15" ht="15" x14ac:dyDescent="0.3">
      <c r="A17" s="20"/>
      <c r="E17"/>
      <c r="H17" s="21"/>
      <c r="J17" s="6"/>
      <c r="K17" s="5"/>
      <c r="L17" s="5"/>
      <c r="M17" s="7"/>
    </row>
    <row r="18" spans="1:15" ht="15" x14ac:dyDescent="0.3">
      <c r="A18" s="20"/>
      <c r="E18"/>
      <c r="H18" s="21"/>
      <c r="J18" s="6"/>
      <c r="K18" s="5"/>
      <c r="L18" s="5"/>
      <c r="M18" s="7"/>
    </row>
    <row r="19" spans="1:15" ht="15.6" thickBot="1" x14ac:dyDescent="0.35">
      <c r="A19" s="22"/>
      <c r="B19" s="23"/>
      <c r="C19" s="23"/>
      <c r="D19" s="23"/>
      <c r="E19" s="23"/>
      <c r="F19" s="23"/>
      <c r="G19" s="23"/>
      <c r="H19" s="24"/>
      <c r="J19" s="6"/>
      <c r="K19" s="5"/>
      <c r="L19" s="5"/>
      <c r="M19" s="7"/>
    </row>
    <row r="20" spans="1:15" ht="15" x14ac:dyDescent="0.3">
      <c r="J20" s="6"/>
      <c r="K20" s="5"/>
      <c r="L20" s="5"/>
      <c r="M20" s="7"/>
    </row>
    <row r="21" spans="1:15" ht="15" x14ac:dyDescent="0.3">
      <c r="J21" s="6"/>
      <c r="K21" s="5"/>
      <c r="L21" s="5"/>
      <c r="M21" s="7"/>
    </row>
    <row r="22" spans="1:15" ht="15" x14ac:dyDescent="0.3">
      <c r="J22" s="6"/>
      <c r="K22" s="5"/>
      <c r="L22" s="5"/>
      <c r="M22" s="7"/>
    </row>
    <row r="23" spans="1:15" ht="15" x14ac:dyDescent="0.3">
      <c r="J23" s="6"/>
      <c r="K23" s="5"/>
      <c r="L23" s="5"/>
      <c r="M23" s="7"/>
    </row>
    <row r="24" spans="1:15" ht="15" x14ac:dyDescent="0.3">
      <c r="J24" s="6"/>
      <c r="K24" s="5"/>
      <c r="L24" s="5"/>
      <c r="M24" s="7"/>
    </row>
    <row r="25" spans="1:15" ht="15" x14ac:dyDescent="0.3">
      <c r="J25" s="6"/>
      <c r="K25" s="5"/>
      <c r="L25" s="5"/>
      <c r="M25" s="7"/>
    </row>
    <row r="26" spans="1:15" ht="15" x14ac:dyDescent="0.3">
      <c r="J26" s="6"/>
      <c r="K26" s="5"/>
      <c r="L26" s="5"/>
      <c r="M26" s="7"/>
    </row>
    <row r="27" spans="1:15" ht="15" x14ac:dyDescent="0.3">
      <c r="J27" s="6"/>
      <c r="K27" s="5"/>
      <c r="L27" s="5"/>
      <c r="M27" s="7"/>
    </row>
    <row r="28" spans="1:15" ht="15" x14ac:dyDescent="0.3">
      <c r="J28" s="8"/>
      <c r="L28" s="5"/>
      <c r="M28" s="7"/>
    </row>
    <row r="29" spans="1:15" ht="15" x14ac:dyDescent="0.3">
      <c r="J29" s="10"/>
      <c r="K29" s="1"/>
      <c r="L29" s="1"/>
      <c r="M29" s="10"/>
      <c r="N29" s="1"/>
      <c r="O29" s="1"/>
    </row>
  </sheetData>
  <sheetProtection algorithmName="SHA-512" hashValue="Yoh4bR8SN0jCT9YCt92lftrPAa+d8qohjB3Rc+iOIqFrYzTjhmLlIxb7kEixMl4nSV71WHZQD72LmlF/MNaDzA==" saltValue="+eb6+lZ10Yngdn3S+1HaUw==" spinCount="100000" sheet="1" formatCells="0" formatColumns="0" formatRows="0"/>
  <protectedRanges>
    <protectedRange sqref="A13:G19" name="Interval2_1"/>
    <protectedRange sqref="H5:H7 H8:H10 F8:F10 F5:F7 E5:E7" name="Interval1_1"/>
    <protectedRange sqref="A2" name="Interval2_1_1"/>
    <protectedRange sqref="A2" name="Interval3_1_1"/>
  </protectedRanges>
  <mergeCells count="6">
    <mergeCell ref="A14:G14"/>
    <mergeCell ref="B1:H1"/>
    <mergeCell ref="A2:H2"/>
    <mergeCell ref="A9:B9"/>
    <mergeCell ref="A8:C8"/>
    <mergeCell ref="A10:C10"/>
  </mergeCells>
  <conditionalFormatting sqref="F5:F10">
    <cfRule type="containsText" dxfId="19" priority="4" operator="containsText" text="VALOR CORRECTO">
      <formula>NOT(ISERROR(SEARCH("VALOR CORRECTO",F5)))</formula>
    </cfRule>
    <cfRule type="containsText" dxfId="18" priority="5" operator="containsText" text="VALOR INCORRECTO">
      <formula>NOT(ISERROR(SEARCH("VALOR INCORRECTO",F5)))</formula>
    </cfRule>
  </conditionalFormatting>
  <conditionalFormatting sqref="H5:H10">
    <cfRule type="containsText" dxfId="17" priority="1" operator="containsText" text="ERROR">
      <formula>NOT(ISERROR(SEARCH("ERROR",H5)))</formula>
    </cfRule>
    <cfRule type="containsText" dxfId="16" priority="2" operator="containsText" text="VALOR CORRECTO">
      <formula>NOT(ISERROR(SEARCH("VALOR CORRECTO",H5)))</formula>
    </cfRule>
    <cfRule type="containsText" dxfId="15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9" orientation="landscape" r:id="rId1"/>
  <ignoredErrors>
    <ignoredError sqref="D9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0EEAD-8E21-45A7-B745-C692F93AFE2B}">
  <sheetPr>
    <tabColor theme="9" tint="0.39997558519241921"/>
    <pageSetUpPr fitToPage="1"/>
  </sheetPr>
  <dimension ref="A1:O29"/>
  <sheetViews>
    <sheetView showGridLines="0" topLeftCell="A2" zoomScale="86" zoomScaleNormal="86" workbookViewId="0">
      <selection activeCell="D7" sqref="D7"/>
    </sheetView>
  </sheetViews>
  <sheetFormatPr baseColWidth="10" defaultColWidth="10.88671875" defaultRowHeight="14.4" x14ac:dyDescent="0.3"/>
  <cols>
    <col min="1" max="1" width="45.5546875" customWidth="1"/>
    <col min="2" max="2" width="35.33203125" bestFit="1" customWidth="1"/>
    <col min="3" max="3" width="20.5546875" customWidth="1"/>
    <col min="4" max="4" width="41.5546875" customWidth="1"/>
    <col min="5" max="5" width="15.6640625" style="11" customWidth="1"/>
    <col min="6" max="6" width="31.88671875" customWidth="1"/>
    <col min="7" max="7" width="22.109375" customWidth="1"/>
    <col min="8" max="8" width="36" customWidth="1"/>
    <col min="10" max="10" width="37.33203125" customWidth="1"/>
  </cols>
  <sheetData>
    <row r="1" spans="1:13" s="9" customFormat="1" ht="119.7" customHeight="1" thickTop="1" thickBot="1" x14ac:dyDescent="0.35">
      <c r="A1" s="16" t="e" vm="1">
        <v>#VALUE!</v>
      </c>
      <c r="B1" s="48" t="s">
        <v>21</v>
      </c>
      <c r="C1" s="48"/>
      <c r="D1" s="48"/>
      <c r="E1" s="48"/>
      <c r="F1" s="48"/>
      <c r="G1" s="48"/>
      <c r="H1" s="48"/>
      <c r="I1" s="30"/>
    </row>
    <row r="2" spans="1:13" ht="147" customHeight="1" thickTop="1" thickBot="1" x14ac:dyDescent="0.35">
      <c r="A2" s="49" t="s">
        <v>22</v>
      </c>
      <c r="B2" s="50"/>
      <c r="C2" s="50"/>
      <c r="D2" s="50"/>
      <c r="E2" s="50"/>
      <c r="F2" s="50"/>
      <c r="G2" s="50"/>
      <c r="H2" s="51"/>
    </row>
    <row r="3" spans="1:13" ht="15" thickTop="1" x14ac:dyDescent="0.3"/>
    <row r="4" spans="1:13" ht="75" customHeight="1" x14ac:dyDescent="0.3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13" ht="33.9" customHeight="1" x14ac:dyDescent="0.3">
      <c r="A5" s="35" t="s">
        <v>13</v>
      </c>
      <c r="B5" s="36">
        <v>4.01</v>
      </c>
      <c r="C5" s="37">
        <v>361</v>
      </c>
      <c r="D5" s="38">
        <f t="shared" ref="D5:D7" si="0">B5*C5</f>
        <v>1447.61</v>
      </c>
      <c r="E5" s="39"/>
      <c r="F5" s="31" t="str">
        <f>IF(E5="","DEBE RELLENAR EL CAMPO OFERTA LICITADOR",IF(E5&gt;B5,"ERROR","VALOR CORRECTO"))</f>
        <v>DEBE RELLENAR EL CAMPO OFERTA LICITADOR</v>
      </c>
      <c r="G5" s="32">
        <f>E5*C5</f>
        <v>0</v>
      </c>
      <c r="H5" s="31" t="str">
        <f t="shared" ref="H5:H8" si="1">IF(E5="","DEBE RELLENAR EL CAMPO OFERTA LICITADOR",IF(G5&gt;D5,"ERROR","VALOR CORRECTO"))</f>
        <v>DEBE RELLENAR EL CAMPO OFERTA LICITADOR</v>
      </c>
      <c r="I5" s="7"/>
    </row>
    <row r="6" spans="1:13" ht="33.9" customHeight="1" x14ac:dyDescent="0.3">
      <c r="A6" s="35" t="s">
        <v>14</v>
      </c>
      <c r="B6" s="36">
        <v>4.01</v>
      </c>
      <c r="C6" s="37">
        <v>181</v>
      </c>
      <c r="D6" s="38">
        <f t="shared" si="0"/>
        <v>725.81</v>
      </c>
      <c r="E6" s="39"/>
      <c r="F6" s="31" t="str">
        <f t="shared" ref="F6" si="2">IF(E6="","DEBE RELLENAR EL CAMPO OFERTA LICITADOR",IF(E6&gt;B6,"ERROR","VALOR CORRECTO"))</f>
        <v>DEBE RELLENAR EL CAMPO OFERTA LICITADOR</v>
      </c>
      <c r="G6" s="32">
        <f t="shared" ref="G6" si="3">E6*C6</f>
        <v>0</v>
      </c>
      <c r="H6" s="31" t="str">
        <f t="shared" si="1"/>
        <v>DEBE RELLENAR EL CAMPO OFERTA LICITADOR</v>
      </c>
      <c r="I6" s="7"/>
    </row>
    <row r="7" spans="1:13" ht="33.9" customHeight="1" x14ac:dyDescent="0.3">
      <c r="A7" s="35" t="s">
        <v>23</v>
      </c>
      <c r="B7" s="38">
        <v>18</v>
      </c>
      <c r="C7" s="37">
        <v>66</v>
      </c>
      <c r="D7" s="38">
        <f t="shared" si="0"/>
        <v>1188</v>
      </c>
      <c r="E7" s="39"/>
      <c r="F7" s="31" t="str">
        <f>IF(E7="","DEBE RELLENAR EL CAMPO OFERTA LICITADOR",IF(E7&gt;B7,"ERROR","VALOR CORRECTO"))</f>
        <v>DEBE RELLENAR EL CAMPO OFERTA LICITADOR</v>
      </c>
      <c r="G7" s="32">
        <f>E7*C7</f>
        <v>0</v>
      </c>
      <c r="H7" s="31" t="str">
        <f t="shared" si="1"/>
        <v>DEBE RELLENAR EL CAMPO OFERTA LICITADOR</v>
      </c>
      <c r="I7" s="7"/>
    </row>
    <row r="8" spans="1:13" ht="33.9" customHeight="1" x14ac:dyDescent="0.3">
      <c r="A8" s="52" t="s">
        <v>8</v>
      </c>
      <c r="B8" s="53"/>
      <c r="C8" s="53"/>
      <c r="D8" s="43">
        <f>SUM(D5:D7)</f>
        <v>3361.42</v>
      </c>
      <c r="E8" s="15"/>
      <c r="F8" s="31"/>
      <c r="G8" s="33">
        <f>SUM(G5:G7)</f>
        <v>0</v>
      </c>
      <c r="H8" s="31" t="str">
        <f t="shared" si="1"/>
        <v>DEBE RELLENAR EL CAMPO OFERTA LICITADOR</v>
      </c>
    </row>
    <row r="9" spans="1:13" ht="33.9" customHeight="1" x14ac:dyDescent="0.3">
      <c r="A9" s="54" t="s">
        <v>9</v>
      </c>
      <c r="B9" s="54"/>
      <c r="C9" s="40">
        <v>0.21</v>
      </c>
      <c r="D9" s="45">
        <f>D8*C9</f>
        <v>705.89819999999997</v>
      </c>
      <c r="E9" s="42"/>
      <c r="F9" s="31"/>
      <c r="G9" s="34">
        <f>G8*C9</f>
        <v>0</v>
      </c>
      <c r="H9" s="31"/>
    </row>
    <row r="10" spans="1:13" ht="33.9" customHeight="1" x14ac:dyDescent="0.3">
      <c r="A10" s="55" t="s">
        <v>10</v>
      </c>
      <c r="B10" s="56"/>
      <c r="C10" s="56"/>
      <c r="D10" s="44">
        <f>D8+D9</f>
        <v>4067.3182000000002</v>
      </c>
      <c r="E10" s="42"/>
      <c r="F10" s="31"/>
      <c r="G10" s="34">
        <f>G8+G9</f>
        <v>0</v>
      </c>
      <c r="H10" s="31"/>
    </row>
    <row r="12" spans="1:13" ht="15" thickBot="1" x14ac:dyDescent="0.35"/>
    <row r="13" spans="1:13" ht="15" x14ac:dyDescent="0.3">
      <c r="A13" s="25"/>
      <c r="B13" s="26"/>
      <c r="C13" s="26"/>
      <c r="D13" s="26"/>
      <c r="E13" s="26"/>
      <c r="F13" s="26"/>
      <c r="G13" s="26"/>
      <c r="H13" s="27"/>
      <c r="J13" s="1"/>
      <c r="K13" s="2"/>
      <c r="L13" s="3"/>
      <c r="M13" s="4"/>
    </row>
    <row r="14" spans="1:13" ht="16.95" customHeight="1" x14ac:dyDescent="0.3">
      <c r="A14" s="46" t="s">
        <v>11</v>
      </c>
      <c r="B14" s="47"/>
      <c r="C14" s="47"/>
      <c r="D14" s="47"/>
      <c r="E14" s="47"/>
      <c r="F14" s="47"/>
      <c r="G14" s="47"/>
      <c r="H14" s="21"/>
      <c r="J14" s="6"/>
      <c r="K14" s="5"/>
      <c r="L14" s="5"/>
      <c r="M14" s="7"/>
    </row>
    <row r="15" spans="1:13" ht="16.8" x14ac:dyDescent="0.45">
      <c r="A15" s="17"/>
      <c r="B15" s="18"/>
      <c r="C15" s="18"/>
      <c r="D15" s="18"/>
      <c r="E15" s="18"/>
      <c r="F15" s="18"/>
      <c r="G15" s="18"/>
      <c r="H15" s="21"/>
      <c r="J15" s="6"/>
      <c r="K15" s="5"/>
      <c r="L15" s="5"/>
      <c r="M15" s="7"/>
    </row>
    <row r="16" spans="1:13" ht="16.8" x14ac:dyDescent="0.45">
      <c r="A16" s="12" t="s">
        <v>12</v>
      </c>
      <c r="B16" s="19"/>
      <c r="C16" s="19"/>
      <c r="D16" s="19"/>
      <c r="E16" s="19"/>
      <c r="F16" s="18"/>
      <c r="G16" s="18"/>
      <c r="H16" s="21"/>
      <c r="J16" s="6"/>
      <c r="K16" s="5"/>
      <c r="L16" s="5"/>
      <c r="M16" s="7"/>
    </row>
    <row r="17" spans="1:15" ht="15" x14ac:dyDescent="0.3">
      <c r="A17" s="20"/>
      <c r="E17"/>
      <c r="H17" s="21"/>
      <c r="J17" s="6"/>
      <c r="K17" s="5"/>
      <c r="L17" s="5"/>
      <c r="M17" s="7"/>
    </row>
    <row r="18" spans="1:15" ht="15" x14ac:dyDescent="0.3">
      <c r="A18" s="20"/>
      <c r="E18"/>
      <c r="H18" s="21"/>
      <c r="J18" s="6"/>
      <c r="K18" s="5"/>
      <c r="L18" s="5"/>
      <c r="M18" s="7"/>
    </row>
    <row r="19" spans="1:15" ht="15.6" thickBot="1" x14ac:dyDescent="0.35">
      <c r="A19" s="22"/>
      <c r="B19" s="23"/>
      <c r="C19" s="23"/>
      <c r="D19" s="23"/>
      <c r="E19" s="23"/>
      <c r="F19" s="23"/>
      <c r="G19" s="23"/>
      <c r="H19" s="24"/>
      <c r="J19" s="6"/>
      <c r="K19" s="5"/>
      <c r="L19" s="5"/>
      <c r="M19" s="7"/>
    </row>
    <row r="20" spans="1:15" ht="15" x14ac:dyDescent="0.3">
      <c r="J20" s="6"/>
      <c r="K20" s="5"/>
      <c r="L20" s="5"/>
      <c r="M20" s="7"/>
    </row>
    <row r="21" spans="1:15" ht="15" x14ac:dyDescent="0.3">
      <c r="J21" s="6"/>
      <c r="K21" s="5"/>
      <c r="L21" s="5"/>
      <c r="M21" s="7"/>
    </row>
    <row r="22" spans="1:15" ht="15" x14ac:dyDescent="0.3">
      <c r="J22" s="6"/>
      <c r="K22" s="5"/>
      <c r="L22" s="5"/>
      <c r="M22" s="7"/>
    </row>
    <row r="23" spans="1:15" ht="15" x14ac:dyDescent="0.3">
      <c r="J23" s="6"/>
      <c r="K23" s="5"/>
      <c r="L23" s="5"/>
      <c r="M23" s="7"/>
    </row>
    <row r="24" spans="1:15" ht="15" x14ac:dyDescent="0.3">
      <c r="J24" s="6"/>
      <c r="K24" s="5"/>
      <c r="L24" s="5"/>
      <c r="M24" s="7"/>
    </row>
    <row r="25" spans="1:15" ht="15" x14ac:dyDescent="0.3">
      <c r="J25" s="6"/>
      <c r="K25" s="5"/>
      <c r="L25" s="5"/>
      <c r="M25" s="7"/>
    </row>
    <row r="26" spans="1:15" ht="15" x14ac:dyDescent="0.3">
      <c r="J26" s="6"/>
      <c r="K26" s="5"/>
      <c r="L26" s="5"/>
      <c r="M26" s="7"/>
    </row>
    <row r="27" spans="1:15" ht="15" x14ac:dyDescent="0.3">
      <c r="J27" s="6"/>
      <c r="K27" s="5"/>
      <c r="L27" s="5"/>
      <c r="M27" s="7"/>
    </row>
    <row r="28" spans="1:15" ht="15" x14ac:dyDescent="0.3">
      <c r="J28" s="8"/>
      <c r="L28" s="5"/>
      <c r="M28" s="7"/>
    </row>
    <row r="29" spans="1:15" ht="15" x14ac:dyDescent="0.3">
      <c r="J29" s="10"/>
      <c r="K29" s="1"/>
      <c r="L29" s="1"/>
      <c r="M29" s="10"/>
      <c r="N29" s="1"/>
      <c r="O29" s="1"/>
    </row>
  </sheetData>
  <sheetProtection algorithmName="SHA-512" hashValue="Fa0beHNUyisJKYJ4Z4bvBPUAlXduP1BtoHrSAxWtxhvjMneLYmf/53G5gva5hA5LMNAxjbc/nWEmFye6I7OCPg==" saltValue="Lka5cok4BMWStk96mrqVcA==" spinCount="100000" sheet="1" formatCells="0" formatColumns="0" formatRows="0"/>
  <protectedRanges>
    <protectedRange sqref="A13:G19" name="Interval2_1"/>
    <protectedRange sqref="H5:H10 F8:F10 E5:F7" name="Interval1_1"/>
    <protectedRange sqref="A2" name="Interval2_1_1"/>
    <protectedRange sqref="A2" name="Interval3_1_1"/>
  </protectedRanges>
  <mergeCells count="6">
    <mergeCell ref="A14:G14"/>
    <mergeCell ref="B1:H1"/>
    <mergeCell ref="A2:H2"/>
    <mergeCell ref="A8:C8"/>
    <mergeCell ref="A9:B9"/>
    <mergeCell ref="A10:C10"/>
  </mergeCells>
  <conditionalFormatting sqref="F5:F10">
    <cfRule type="containsText" dxfId="14" priority="4" operator="containsText" text="VALOR CORRECTO">
      <formula>NOT(ISERROR(SEARCH("VALOR CORRECTO",F5)))</formula>
    </cfRule>
    <cfRule type="containsText" dxfId="13" priority="5" operator="containsText" text="VALOR INCORRECTO">
      <formula>NOT(ISERROR(SEARCH("VALOR INCORRECTO",F5)))</formula>
    </cfRule>
  </conditionalFormatting>
  <conditionalFormatting sqref="H5:H10">
    <cfRule type="containsText" dxfId="12" priority="1" operator="containsText" text="ERROR">
      <formula>NOT(ISERROR(SEARCH("ERROR",H5)))</formula>
    </cfRule>
    <cfRule type="containsText" dxfId="11" priority="2" operator="containsText" text="VALOR CORRECTO">
      <formula>NOT(ISERROR(SEARCH("VALOR CORRECTO",H5)))</formula>
    </cfRule>
    <cfRule type="containsText" dxfId="1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8A785-28DF-4D6C-AE12-28DFED3E6398}">
  <sheetPr>
    <tabColor theme="9" tint="0.39997558519241921"/>
    <pageSetUpPr fitToPage="1"/>
  </sheetPr>
  <dimension ref="A1:O29"/>
  <sheetViews>
    <sheetView showGridLines="0" topLeftCell="A2" zoomScale="86" zoomScaleNormal="86" workbookViewId="0">
      <selection activeCell="B7" sqref="B7"/>
    </sheetView>
  </sheetViews>
  <sheetFormatPr baseColWidth="10" defaultColWidth="10.88671875" defaultRowHeight="14.4" x14ac:dyDescent="0.3"/>
  <cols>
    <col min="1" max="1" width="45.5546875" customWidth="1"/>
    <col min="2" max="2" width="35.33203125" bestFit="1" customWidth="1"/>
    <col min="3" max="3" width="20.5546875" customWidth="1"/>
    <col min="4" max="4" width="41.5546875" customWidth="1"/>
    <col min="5" max="5" width="15.6640625" style="11" customWidth="1"/>
    <col min="6" max="6" width="31.88671875" customWidth="1"/>
    <col min="7" max="7" width="22.109375" customWidth="1"/>
    <col min="8" max="8" width="36" customWidth="1"/>
    <col min="10" max="10" width="37.33203125" customWidth="1"/>
  </cols>
  <sheetData>
    <row r="1" spans="1:13" s="9" customFormat="1" ht="119.7" customHeight="1" thickTop="1" thickBot="1" x14ac:dyDescent="0.35">
      <c r="A1" s="16" t="e" vm="1">
        <v>#VALUE!</v>
      </c>
      <c r="B1" s="48" t="s">
        <v>25</v>
      </c>
      <c r="C1" s="48"/>
      <c r="D1" s="48"/>
      <c r="E1" s="48"/>
      <c r="F1" s="48"/>
      <c r="G1" s="48"/>
      <c r="H1" s="48"/>
      <c r="I1" s="30"/>
    </row>
    <row r="2" spans="1:13" ht="147" customHeight="1" thickTop="1" thickBot="1" x14ac:dyDescent="0.35">
      <c r="A2" s="49" t="s">
        <v>24</v>
      </c>
      <c r="B2" s="50"/>
      <c r="C2" s="50"/>
      <c r="D2" s="50"/>
      <c r="E2" s="50"/>
      <c r="F2" s="50"/>
      <c r="G2" s="50"/>
      <c r="H2" s="51"/>
    </row>
    <row r="3" spans="1:13" ht="15" thickTop="1" x14ac:dyDescent="0.3"/>
    <row r="4" spans="1:13" ht="75" customHeight="1" x14ac:dyDescent="0.3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13" ht="33.9" customHeight="1" x14ac:dyDescent="0.3">
      <c r="A5" s="35" t="s">
        <v>13</v>
      </c>
      <c r="B5" s="36">
        <v>4.01</v>
      </c>
      <c r="C5" s="37">
        <v>178</v>
      </c>
      <c r="D5" s="38">
        <f t="shared" ref="D5:D7" si="0">B5*C5</f>
        <v>713.78</v>
      </c>
      <c r="E5" s="39"/>
      <c r="F5" s="31" t="str">
        <f>IF(E5="","DEBE RELLENAR EL CAMPO OFERTA LICITADOR",IF(E5&gt;B5,"ERROR","VALOR CORRECTO"))</f>
        <v>DEBE RELLENAR EL CAMPO OFERTA LICITADOR</v>
      </c>
      <c r="G5" s="32">
        <f>E5*C5</f>
        <v>0</v>
      </c>
      <c r="H5" s="31" t="str">
        <f t="shared" ref="H5:H8" si="1">IF(E5="","DEBE RELLENAR EL CAMPO OFERTA LICITADOR",IF(G5&gt;D5,"ERROR","VALOR CORRECTO"))</f>
        <v>DEBE RELLENAR EL CAMPO OFERTA LICITADOR</v>
      </c>
      <c r="I5" s="7"/>
    </row>
    <row r="6" spans="1:13" ht="33.9" customHeight="1" x14ac:dyDescent="0.3">
      <c r="A6" s="35" t="s">
        <v>14</v>
      </c>
      <c r="B6" s="36">
        <v>4.01</v>
      </c>
      <c r="C6" s="37">
        <v>101</v>
      </c>
      <c r="D6" s="38">
        <f t="shared" si="0"/>
        <v>405.01</v>
      </c>
      <c r="E6" s="39"/>
      <c r="F6" s="31" t="str">
        <f t="shared" ref="F6" si="2">IF(E6="","DEBE RELLENAR EL CAMPO OFERTA LICITADOR",IF(E6&gt;B6,"ERROR","VALOR CORRECTO"))</f>
        <v>DEBE RELLENAR EL CAMPO OFERTA LICITADOR</v>
      </c>
      <c r="G6" s="32">
        <f t="shared" ref="G6" si="3">E6*C6</f>
        <v>0</v>
      </c>
      <c r="H6" s="31" t="str">
        <f t="shared" si="1"/>
        <v>DEBE RELLENAR EL CAMPO OFERTA LICITADOR</v>
      </c>
      <c r="I6" s="7"/>
    </row>
    <row r="7" spans="1:13" ht="33.9" customHeight="1" x14ac:dyDescent="0.3">
      <c r="A7" s="35" t="s">
        <v>26</v>
      </c>
      <c r="B7" s="38">
        <v>4.01</v>
      </c>
      <c r="C7" s="37">
        <v>63</v>
      </c>
      <c r="D7" s="38">
        <f t="shared" si="0"/>
        <v>252.63</v>
      </c>
      <c r="E7" s="39"/>
      <c r="F7" s="31" t="str">
        <f>IF(E7="","DEBE RELLENAR EL CAMPO OFERTA LICITADOR",IF(E7&gt;B7,"ERROR","VALOR CORRECTO"))</f>
        <v>DEBE RELLENAR EL CAMPO OFERTA LICITADOR</v>
      </c>
      <c r="G7" s="32">
        <f>E7*C7</f>
        <v>0</v>
      </c>
      <c r="H7" s="31" t="str">
        <f t="shared" si="1"/>
        <v>DEBE RELLENAR EL CAMPO OFERTA LICITADOR</v>
      </c>
      <c r="I7" s="7"/>
    </row>
    <row r="8" spans="1:13" ht="33.9" customHeight="1" x14ac:dyDescent="0.3">
      <c r="A8" s="52" t="s">
        <v>8</v>
      </c>
      <c r="B8" s="53"/>
      <c r="C8" s="53"/>
      <c r="D8" s="43">
        <f>SUM(D5:D7)</f>
        <v>1371.42</v>
      </c>
      <c r="E8" s="15"/>
      <c r="F8" s="31"/>
      <c r="G8" s="33">
        <f>SUM(G5:G7)</f>
        <v>0</v>
      </c>
      <c r="H8" s="31" t="str">
        <f t="shared" si="1"/>
        <v>DEBE RELLENAR EL CAMPO OFERTA LICITADOR</v>
      </c>
    </row>
    <row r="9" spans="1:13" ht="33.9" customHeight="1" x14ac:dyDescent="0.3">
      <c r="A9" s="54" t="s">
        <v>9</v>
      </c>
      <c r="B9" s="54"/>
      <c r="C9" s="40">
        <v>0.21</v>
      </c>
      <c r="D9" s="45">
        <f>D8*C9</f>
        <v>287.9982</v>
      </c>
      <c r="E9" s="42"/>
      <c r="F9" s="31"/>
      <c r="G9" s="34">
        <f>G8*C9</f>
        <v>0</v>
      </c>
      <c r="H9" s="31"/>
    </row>
    <row r="10" spans="1:13" ht="33.9" customHeight="1" x14ac:dyDescent="0.3">
      <c r="A10" s="55" t="s">
        <v>10</v>
      </c>
      <c r="B10" s="56"/>
      <c r="C10" s="56"/>
      <c r="D10" s="44">
        <f>D8+D9</f>
        <v>1659.4182000000001</v>
      </c>
      <c r="E10" s="42"/>
      <c r="F10" s="31"/>
      <c r="G10" s="34">
        <f>G8+G9</f>
        <v>0</v>
      </c>
      <c r="H10" s="31"/>
    </row>
    <row r="12" spans="1:13" ht="15" thickBot="1" x14ac:dyDescent="0.35"/>
    <row r="13" spans="1:13" ht="15" x14ac:dyDescent="0.3">
      <c r="A13" s="25"/>
      <c r="B13" s="26"/>
      <c r="C13" s="26"/>
      <c r="D13" s="26"/>
      <c r="E13" s="26"/>
      <c r="F13" s="26"/>
      <c r="G13" s="26"/>
      <c r="H13" s="27"/>
      <c r="J13" s="1"/>
      <c r="K13" s="2"/>
      <c r="L13" s="3"/>
      <c r="M13" s="4"/>
    </row>
    <row r="14" spans="1:13" ht="16.95" customHeight="1" x14ac:dyDescent="0.3">
      <c r="A14" s="46" t="s">
        <v>11</v>
      </c>
      <c r="B14" s="47"/>
      <c r="C14" s="47"/>
      <c r="D14" s="47"/>
      <c r="E14" s="47"/>
      <c r="F14" s="47"/>
      <c r="G14" s="47"/>
      <c r="H14" s="21"/>
      <c r="J14" s="6"/>
      <c r="K14" s="5"/>
      <c r="L14" s="5"/>
      <c r="M14" s="7"/>
    </row>
    <row r="15" spans="1:13" ht="16.8" x14ac:dyDescent="0.45">
      <c r="A15" s="17"/>
      <c r="B15" s="18"/>
      <c r="C15" s="18"/>
      <c r="D15" s="18"/>
      <c r="E15" s="18"/>
      <c r="F15" s="18"/>
      <c r="G15" s="18"/>
      <c r="H15" s="21"/>
      <c r="J15" s="6"/>
      <c r="K15" s="5"/>
      <c r="L15" s="5"/>
      <c r="M15" s="7"/>
    </row>
    <row r="16" spans="1:13" ht="16.8" x14ac:dyDescent="0.45">
      <c r="A16" s="12" t="s">
        <v>12</v>
      </c>
      <c r="B16" s="19"/>
      <c r="C16" s="19"/>
      <c r="D16" s="19"/>
      <c r="E16" s="19"/>
      <c r="F16" s="18"/>
      <c r="G16" s="18"/>
      <c r="H16" s="21"/>
      <c r="J16" s="6"/>
      <c r="K16" s="5"/>
      <c r="L16" s="5"/>
      <c r="M16" s="7"/>
    </row>
    <row r="17" spans="1:15" ht="15" x14ac:dyDescent="0.3">
      <c r="A17" s="20"/>
      <c r="E17"/>
      <c r="H17" s="21"/>
      <c r="J17" s="6"/>
      <c r="K17" s="5"/>
      <c r="L17" s="5"/>
      <c r="M17" s="7"/>
    </row>
    <row r="18" spans="1:15" ht="15" x14ac:dyDescent="0.3">
      <c r="A18" s="20"/>
      <c r="E18"/>
      <c r="H18" s="21"/>
      <c r="J18" s="6"/>
      <c r="K18" s="5"/>
      <c r="L18" s="5"/>
      <c r="M18" s="7"/>
    </row>
    <row r="19" spans="1:15" ht="15.6" thickBot="1" x14ac:dyDescent="0.35">
      <c r="A19" s="22"/>
      <c r="B19" s="23"/>
      <c r="C19" s="23"/>
      <c r="D19" s="23"/>
      <c r="E19" s="23"/>
      <c r="F19" s="23"/>
      <c r="G19" s="23"/>
      <c r="H19" s="24"/>
      <c r="J19" s="6"/>
      <c r="K19" s="5"/>
      <c r="L19" s="5"/>
      <c r="M19" s="7"/>
    </row>
    <row r="20" spans="1:15" ht="15" x14ac:dyDescent="0.3">
      <c r="J20" s="6"/>
      <c r="K20" s="5"/>
      <c r="L20" s="5"/>
      <c r="M20" s="7"/>
    </row>
    <row r="21" spans="1:15" ht="15" x14ac:dyDescent="0.3">
      <c r="J21" s="6"/>
      <c r="K21" s="5"/>
      <c r="L21" s="5"/>
      <c r="M21" s="7"/>
    </row>
    <row r="22" spans="1:15" ht="15" x14ac:dyDescent="0.3">
      <c r="J22" s="6"/>
      <c r="K22" s="5"/>
      <c r="L22" s="5"/>
      <c r="M22" s="7"/>
    </row>
    <row r="23" spans="1:15" ht="15" x14ac:dyDescent="0.3">
      <c r="J23" s="6"/>
      <c r="K23" s="5"/>
      <c r="L23" s="5"/>
      <c r="M23" s="7"/>
    </row>
    <row r="24" spans="1:15" ht="15" x14ac:dyDescent="0.3">
      <c r="J24" s="6"/>
      <c r="K24" s="5"/>
      <c r="L24" s="5"/>
      <c r="M24" s="7"/>
    </row>
    <row r="25" spans="1:15" ht="15" x14ac:dyDescent="0.3">
      <c r="J25" s="6"/>
      <c r="K25" s="5"/>
      <c r="L25" s="5"/>
      <c r="M25" s="7"/>
    </row>
    <row r="26" spans="1:15" ht="15" x14ac:dyDescent="0.3">
      <c r="J26" s="6"/>
      <c r="K26" s="5"/>
      <c r="L26" s="5"/>
      <c r="M26" s="7"/>
    </row>
    <row r="27" spans="1:15" ht="15" x14ac:dyDescent="0.3">
      <c r="J27" s="6"/>
      <c r="K27" s="5"/>
      <c r="L27" s="5"/>
      <c r="M27" s="7"/>
    </row>
    <row r="28" spans="1:15" ht="15" x14ac:dyDescent="0.3">
      <c r="J28" s="8"/>
      <c r="L28" s="5"/>
      <c r="M28" s="7"/>
    </row>
    <row r="29" spans="1:15" ht="15" x14ac:dyDescent="0.3">
      <c r="J29" s="10"/>
      <c r="K29" s="1"/>
      <c r="L29" s="1"/>
      <c r="M29" s="10"/>
      <c r="N29" s="1"/>
      <c r="O29" s="1"/>
    </row>
  </sheetData>
  <sheetProtection algorithmName="SHA-512" hashValue="pVHpVxHdCw91/pFmWldDDgFetRvfh2M5/REQDnAc5S1uPfFzWJHkEaVMvkmRekPEfj7MBbF6uYfOVSrcOYHgaA==" saltValue="xkfa5AihJKqwnB88jGgkSg==" spinCount="100000" sheet="1" formatCells="0" formatColumns="0" formatRows="0"/>
  <protectedRanges>
    <protectedRange sqref="A13:G19" name="Interval2_1"/>
    <protectedRange sqref="H5:H10 F8:F10 E5:F7" name="Interval1_1"/>
    <protectedRange sqref="A2" name="Interval2_1_1"/>
    <protectedRange sqref="A2" name="Interval3_1_1"/>
  </protectedRanges>
  <mergeCells count="6">
    <mergeCell ref="A14:G14"/>
    <mergeCell ref="B1:H1"/>
    <mergeCell ref="A2:H2"/>
    <mergeCell ref="A8:C8"/>
    <mergeCell ref="A9:B9"/>
    <mergeCell ref="A10:C10"/>
  </mergeCells>
  <conditionalFormatting sqref="F5:F10">
    <cfRule type="containsText" dxfId="9" priority="4" operator="containsText" text="VALOR CORRECTO">
      <formula>NOT(ISERROR(SEARCH("VALOR CORRECTO",F5)))</formula>
    </cfRule>
    <cfRule type="containsText" dxfId="8" priority="5" operator="containsText" text="VALOR INCORRECTO">
      <formula>NOT(ISERROR(SEARCH("VALOR INCORRECTO",F5)))</formula>
    </cfRule>
  </conditionalFormatting>
  <conditionalFormatting sqref="H5:H10">
    <cfRule type="containsText" dxfId="7" priority="1" operator="containsText" text="ERROR">
      <formula>NOT(ISERROR(SEARCH("ERROR",H5)))</formula>
    </cfRule>
    <cfRule type="containsText" dxfId="6" priority="2" operator="containsText" text="VALOR CORRECTO">
      <formula>NOT(ISERROR(SEARCH("VALOR CORRECTO",H5)))</formula>
    </cfRule>
    <cfRule type="containsText" dxfId="5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31B9-D466-4026-82C2-A6D532C957BD}">
  <sheetPr>
    <tabColor theme="9" tint="0.39997558519241921"/>
    <pageSetUpPr fitToPage="1"/>
  </sheetPr>
  <dimension ref="A1:O29"/>
  <sheetViews>
    <sheetView showGridLines="0" topLeftCell="A3" zoomScale="86" zoomScaleNormal="86" workbookViewId="0">
      <selection activeCell="D8" sqref="D8"/>
    </sheetView>
  </sheetViews>
  <sheetFormatPr baseColWidth="10" defaultColWidth="10.88671875" defaultRowHeight="14.4" x14ac:dyDescent="0.3"/>
  <cols>
    <col min="1" max="1" width="45.5546875" customWidth="1"/>
    <col min="2" max="2" width="35.33203125" bestFit="1" customWidth="1"/>
    <col min="3" max="3" width="20.5546875" customWidth="1"/>
    <col min="4" max="4" width="41.5546875" customWidth="1"/>
    <col min="5" max="5" width="15.6640625" style="11" customWidth="1"/>
    <col min="6" max="6" width="31.88671875" customWidth="1"/>
    <col min="7" max="7" width="22.109375" customWidth="1"/>
    <col min="8" max="8" width="36" customWidth="1"/>
    <col min="10" max="10" width="37.33203125" customWidth="1"/>
  </cols>
  <sheetData>
    <row r="1" spans="1:13" s="9" customFormat="1" ht="119.7" customHeight="1" thickTop="1" thickBot="1" x14ac:dyDescent="0.35">
      <c r="A1" s="16" t="e" vm="1">
        <v>#VALUE!</v>
      </c>
      <c r="B1" s="48" t="s">
        <v>27</v>
      </c>
      <c r="C1" s="48"/>
      <c r="D1" s="48"/>
      <c r="E1" s="48"/>
      <c r="F1" s="48"/>
      <c r="G1" s="48"/>
      <c r="H1" s="48"/>
      <c r="I1" s="30"/>
    </row>
    <row r="2" spans="1:13" ht="147" customHeight="1" thickTop="1" thickBot="1" x14ac:dyDescent="0.35">
      <c r="A2" s="49" t="s">
        <v>28</v>
      </c>
      <c r="B2" s="50"/>
      <c r="C2" s="50"/>
      <c r="D2" s="50"/>
      <c r="E2" s="50"/>
      <c r="F2" s="50"/>
      <c r="G2" s="50"/>
      <c r="H2" s="51"/>
    </row>
    <row r="3" spans="1:13" ht="15" thickTop="1" x14ac:dyDescent="0.3"/>
    <row r="4" spans="1:13" ht="75" customHeight="1" x14ac:dyDescent="0.3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13" ht="33.9" customHeight="1" x14ac:dyDescent="0.3">
      <c r="A5" s="35" t="s">
        <v>13</v>
      </c>
      <c r="B5" s="36">
        <v>4.01</v>
      </c>
      <c r="C5" s="37">
        <v>264</v>
      </c>
      <c r="D5" s="38">
        <f t="shared" ref="D5:D7" si="0">B5*C5</f>
        <v>1058.6399999999999</v>
      </c>
      <c r="E5" s="39"/>
      <c r="F5" s="31" t="str">
        <f>IF(E5="","DEBE RELLENAR EL CAMPO OFERTA LICITADOR",IF(E5&gt;B5,"ERROR","VALOR CORRECTO"))</f>
        <v>DEBE RELLENAR EL CAMPO OFERTA LICITADOR</v>
      </c>
      <c r="G5" s="32">
        <f>E5*C5</f>
        <v>0</v>
      </c>
      <c r="H5" s="31" t="str">
        <f t="shared" ref="H5:H8" si="1">IF(E5="","DEBE RELLENAR EL CAMPO OFERTA LICITADOR",IF(G5&gt;D5,"ERROR","VALOR CORRECTO"))</f>
        <v>DEBE RELLENAR EL CAMPO OFERTA LICITADOR</v>
      </c>
      <c r="I5" s="7"/>
    </row>
    <row r="6" spans="1:13" ht="33.9" customHeight="1" x14ac:dyDescent="0.3">
      <c r="A6" s="35" t="s">
        <v>14</v>
      </c>
      <c r="B6" s="36">
        <v>4.01</v>
      </c>
      <c r="C6" s="37">
        <v>132</v>
      </c>
      <c r="D6" s="38">
        <f t="shared" si="0"/>
        <v>529.31999999999994</v>
      </c>
      <c r="E6" s="39"/>
      <c r="F6" s="31" t="str">
        <f t="shared" ref="F6" si="2">IF(E6="","DEBE RELLENAR EL CAMPO OFERTA LICITADOR",IF(E6&gt;B6,"ERROR","VALOR CORRECTO"))</f>
        <v>DEBE RELLENAR EL CAMPO OFERTA LICITADOR</v>
      </c>
      <c r="G6" s="32">
        <f t="shared" ref="G6" si="3">E6*C6</f>
        <v>0</v>
      </c>
      <c r="H6" s="31" t="str">
        <f t="shared" si="1"/>
        <v>DEBE RELLENAR EL CAMPO OFERTA LICITADOR</v>
      </c>
      <c r="I6" s="7"/>
    </row>
    <row r="7" spans="1:13" ht="33.9" customHeight="1" x14ac:dyDescent="0.3">
      <c r="A7" s="35" t="s">
        <v>23</v>
      </c>
      <c r="B7" s="38">
        <v>18</v>
      </c>
      <c r="C7" s="37">
        <v>66</v>
      </c>
      <c r="D7" s="38">
        <f t="shared" si="0"/>
        <v>1188</v>
      </c>
      <c r="E7" s="39"/>
      <c r="F7" s="31" t="str">
        <f>IF(E7="","DEBE RELLENAR EL CAMPO OFERTA LICITADOR",IF(E7&gt;B7,"ERROR","VALOR CORRECTO"))</f>
        <v>DEBE RELLENAR EL CAMPO OFERTA LICITADOR</v>
      </c>
      <c r="G7" s="32">
        <f>E7*C7</f>
        <v>0</v>
      </c>
      <c r="H7" s="31" t="str">
        <f t="shared" si="1"/>
        <v>DEBE RELLENAR EL CAMPO OFERTA LICITADOR</v>
      </c>
      <c r="I7" s="7"/>
    </row>
    <row r="8" spans="1:13" ht="33.9" customHeight="1" x14ac:dyDescent="0.3">
      <c r="A8" s="52" t="s">
        <v>8</v>
      </c>
      <c r="B8" s="53"/>
      <c r="C8" s="53"/>
      <c r="D8" s="43">
        <f>SUM(D5:D7)</f>
        <v>2775.96</v>
      </c>
      <c r="E8" s="15"/>
      <c r="F8" s="31"/>
      <c r="G8" s="33">
        <f>SUM(G5:G7)</f>
        <v>0</v>
      </c>
      <c r="H8" s="31" t="str">
        <f t="shared" si="1"/>
        <v>DEBE RELLENAR EL CAMPO OFERTA LICITADOR</v>
      </c>
    </row>
    <row r="9" spans="1:13" ht="33.9" customHeight="1" x14ac:dyDescent="0.3">
      <c r="A9" s="54" t="s">
        <v>9</v>
      </c>
      <c r="B9" s="54"/>
      <c r="C9" s="40">
        <v>0.21</v>
      </c>
      <c r="D9" s="45">
        <f>D8*C9</f>
        <v>582.95159999999998</v>
      </c>
      <c r="E9" s="42"/>
      <c r="F9" s="31"/>
      <c r="G9" s="34">
        <f>G8*C9</f>
        <v>0</v>
      </c>
      <c r="H9" s="31"/>
    </row>
    <row r="10" spans="1:13" ht="33.9" customHeight="1" x14ac:dyDescent="0.3">
      <c r="A10" s="55" t="s">
        <v>10</v>
      </c>
      <c r="B10" s="56"/>
      <c r="C10" s="56"/>
      <c r="D10" s="44">
        <f>D8+D9</f>
        <v>3358.9115999999999</v>
      </c>
      <c r="E10" s="42"/>
      <c r="F10" s="31"/>
      <c r="G10" s="34">
        <f>G8+G9</f>
        <v>0</v>
      </c>
      <c r="H10" s="31"/>
    </row>
    <row r="12" spans="1:13" ht="15" thickBot="1" x14ac:dyDescent="0.35"/>
    <row r="13" spans="1:13" ht="15" x14ac:dyDescent="0.3">
      <c r="A13" s="25"/>
      <c r="B13" s="26"/>
      <c r="C13" s="26"/>
      <c r="D13" s="26"/>
      <c r="E13" s="26"/>
      <c r="F13" s="26"/>
      <c r="G13" s="26"/>
      <c r="H13" s="27"/>
      <c r="J13" s="1"/>
      <c r="K13" s="2"/>
      <c r="L13" s="3"/>
      <c r="M13" s="4"/>
    </row>
    <row r="14" spans="1:13" ht="16.95" customHeight="1" x14ac:dyDescent="0.3">
      <c r="A14" s="46" t="s">
        <v>11</v>
      </c>
      <c r="B14" s="47"/>
      <c r="C14" s="47"/>
      <c r="D14" s="47"/>
      <c r="E14" s="47"/>
      <c r="F14" s="47"/>
      <c r="G14" s="47"/>
      <c r="H14" s="21"/>
      <c r="J14" s="6"/>
      <c r="K14" s="5"/>
      <c r="L14" s="5"/>
      <c r="M14" s="7"/>
    </row>
    <row r="15" spans="1:13" ht="16.8" x14ac:dyDescent="0.45">
      <c r="A15" s="17"/>
      <c r="B15" s="18"/>
      <c r="C15" s="18"/>
      <c r="D15" s="18"/>
      <c r="E15" s="18"/>
      <c r="F15" s="18"/>
      <c r="G15" s="18"/>
      <c r="H15" s="21"/>
      <c r="J15" s="6"/>
      <c r="K15" s="5"/>
      <c r="L15" s="5"/>
      <c r="M15" s="7"/>
    </row>
    <row r="16" spans="1:13" ht="16.8" x14ac:dyDescent="0.45">
      <c r="A16" s="12" t="s">
        <v>12</v>
      </c>
      <c r="B16" s="19"/>
      <c r="C16" s="19"/>
      <c r="D16" s="19"/>
      <c r="E16" s="19"/>
      <c r="F16" s="18"/>
      <c r="G16" s="18"/>
      <c r="H16" s="21"/>
      <c r="J16" s="6"/>
      <c r="K16" s="5"/>
      <c r="L16" s="5"/>
      <c r="M16" s="7"/>
    </row>
    <row r="17" spans="1:15" ht="15" x14ac:dyDescent="0.3">
      <c r="A17" s="20"/>
      <c r="E17"/>
      <c r="H17" s="21"/>
      <c r="J17" s="6"/>
      <c r="K17" s="5"/>
      <c r="L17" s="5"/>
      <c r="M17" s="7"/>
    </row>
    <row r="18" spans="1:15" ht="15" x14ac:dyDescent="0.3">
      <c r="A18" s="20"/>
      <c r="E18"/>
      <c r="H18" s="21"/>
      <c r="J18" s="6"/>
      <c r="K18" s="5"/>
      <c r="L18" s="5"/>
      <c r="M18" s="7"/>
    </row>
    <row r="19" spans="1:15" ht="15.6" thickBot="1" x14ac:dyDescent="0.35">
      <c r="A19" s="22"/>
      <c r="B19" s="23"/>
      <c r="C19" s="23"/>
      <c r="D19" s="23"/>
      <c r="E19" s="23"/>
      <c r="F19" s="23"/>
      <c r="G19" s="23"/>
      <c r="H19" s="24"/>
      <c r="J19" s="6"/>
      <c r="K19" s="5"/>
      <c r="L19" s="5"/>
      <c r="M19" s="7"/>
    </row>
    <row r="20" spans="1:15" ht="15" x14ac:dyDescent="0.3">
      <c r="J20" s="6"/>
      <c r="K20" s="5"/>
      <c r="L20" s="5"/>
      <c r="M20" s="7"/>
    </row>
    <row r="21" spans="1:15" ht="15" x14ac:dyDescent="0.3">
      <c r="J21" s="6"/>
      <c r="K21" s="5"/>
      <c r="L21" s="5"/>
      <c r="M21" s="7"/>
    </row>
    <row r="22" spans="1:15" ht="15" x14ac:dyDescent="0.3">
      <c r="J22" s="6"/>
      <c r="K22" s="5"/>
      <c r="L22" s="5"/>
      <c r="M22" s="7"/>
    </row>
    <row r="23" spans="1:15" ht="15" x14ac:dyDescent="0.3">
      <c r="J23" s="6"/>
      <c r="K23" s="5"/>
      <c r="L23" s="5"/>
      <c r="M23" s="7"/>
    </row>
    <row r="24" spans="1:15" ht="15" x14ac:dyDescent="0.3">
      <c r="J24" s="6"/>
      <c r="K24" s="5"/>
      <c r="L24" s="5"/>
      <c r="M24" s="7"/>
    </row>
    <row r="25" spans="1:15" ht="15" x14ac:dyDescent="0.3">
      <c r="J25" s="6"/>
      <c r="K25" s="5"/>
      <c r="L25" s="5"/>
      <c r="M25" s="7"/>
    </row>
    <row r="26" spans="1:15" ht="15" x14ac:dyDescent="0.3">
      <c r="J26" s="6"/>
      <c r="K26" s="5"/>
      <c r="L26" s="5"/>
      <c r="M26" s="7"/>
    </row>
    <row r="27" spans="1:15" ht="15" x14ac:dyDescent="0.3">
      <c r="J27" s="6"/>
      <c r="K27" s="5"/>
      <c r="L27" s="5"/>
      <c r="M27" s="7"/>
    </row>
    <row r="28" spans="1:15" ht="15" x14ac:dyDescent="0.3">
      <c r="J28" s="8"/>
      <c r="L28" s="5"/>
      <c r="M28" s="7"/>
    </row>
    <row r="29" spans="1:15" ht="15" x14ac:dyDescent="0.3">
      <c r="J29" s="10"/>
      <c r="K29" s="1"/>
      <c r="L29" s="1"/>
      <c r="M29" s="10"/>
      <c r="N29" s="1"/>
      <c r="O29" s="1"/>
    </row>
  </sheetData>
  <sheetProtection algorithmName="SHA-512" hashValue="OxG+gK1tpCze/sHuLXcHlT+aCgJ7Ng9QzuKRcdSKSqrqBNgZNkLcA73garg02+7UCnkw0nSyjM5wp0YcJIm8+w==" saltValue="+N2Si0OShy38MqWa7qsUxw==" spinCount="100000" sheet="1" formatCells="0" formatColumns="0" formatRows="0"/>
  <protectedRanges>
    <protectedRange sqref="A13:G19" name="Interval2_1"/>
    <protectedRange sqref="H5:H10 F8:F10 E5:F7" name="Interval1_1"/>
    <protectedRange sqref="A2" name="Interval2_1_1"/>
    <protectedRange sqref="A2" name="Interval3_1_1"/>
  </protectedRanges>
  <mergeCells count="6">
    <mergeCell ref="A14:G14"/>
    <mergeCell ref="B1:H1"/>
    <mergeCell ref="A2:H2"/>
    <mergeCell ref="A8:C8"/>
    <mergeCell ref="A9:B9"/>
    <mergeCell ref="A10:C10"/>
  </mergeCells>
  <conditionalFormatting sqref="F5:F10">
    <cfRule type="containsText" dxfId="4" priority="4" operator="containsText" text="VALOR CORRECTO">
      <formula>NOT(ISERROR(SEARCH("VALOR CORRECTO",F5)))</formula>
    </cfRule>
    <cfRule type="containsText" dxfId="3" priority="5" operator="containsText" text="VALOR INCORRECTO">
      <formula>NOT(ISERROR(SEARCH("VALOR INCORRECTO",F5)))</formula>
    </cfRule>
  </conditionalFormatting>
  <conditionalFormatting sqref="H5:H10">
    <cfRule type="containsText" dxfId="2" priority="1" operator="containsText" text="ERROR">
      <formula>NOT(ISERROR(SEARCH("ERROR",H5)))</formula>
    </cfRule>
    <cfRule type="containsText" dxfId="1" priority="2" operator="containsText" text="VALOR CORRECTO">
      <formula>NOT(ISERROR(SEARCH("VALOR CORRECTO",H5)))</formula>
    </cfRule>
    <cfRule type="containsText" dxfId="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1 </vt:lpstr>
      <vt:lpstr>LOTE 2</vt:lpstr>
      <vt:lpstr>LOTE 3</vt:lpstr>
      <vt:lpstr>LOTE 4</vt:lpstr>
      <vt:lpstr>LOTE 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Guixà Cerdà    Robert</cp:lastModifiedBy>
  <cp:revision/>
  <dcterms:created xsi:type="dcterms:W3CDTF">2025-08-13T11:55:17Z</dcterms:created>
  <dcterms:modified xsi:type="dcterms:W3CDTF">2026-04-08T10:09:21Z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