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B:\A_Sanitaria\2 PROVEEDORES\6 Ambulancies\LOTES\2025_\"/>
    </mc:Choice>
  </mc:AlternateContent>
  <xr:revisionPtr revIDLastSave="0" documentId="13_ncr:1_{D2D0EE05-6D6E-4774-B255-E6E570F88719}" xr6:coauthVersionLast="47" xr6:coauthVersionMax="47" xr10:uidLastSave="{00000000-0000-0000-0000-000000000000}"/>
  <bookViews>
    <workbookView xWindow="-108" yWindow="-108" windowWidth="23256" windowHeight="12576" xr2:uid="{93A28511-9B3A-436E-A7BD-B52C1F371877}"/>
  </bookViews>
  <sheets>
    <sheet name="Lote 1 BCN" sheetId="1" r:id="rId1"/>
    <sheet name="SubLote 1.1" sheetId="4" r:id="rId2"/>
    <sheet name="SubLote 1.2" sheetId="5" r:id="rId3"/>
    <sheet name="SubLote 1.3" sheetId="6" r:id="rId4"/>
    <sheet name="SubLote 1.4" sheetId="7" r:id="rId5"/>
    <sheet name="SubLote 1.5" sheetId="8" r:id="rId6"/>
    <sheet name="Lote 2 Girona" sheetId="9" r:id="rId7"/>
    <sheet name="Lote 3 Tarragona" sheetId="10" r:id="rId8"/>
    <sheet name="Lote 4 Sevilla" sheetId="11" r:id="rId9"/>
    <sheet name="Lote 5 Ibiza" sheetId="12"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8" i="12" l="1"/>
  <c r="F28" i="12"/>
  <c r="G26" i="12"/>
  <c r="F26" i="12"/>
  <c r="G16" i="12"/>
  <c r="F16" i="12"/>
  <c r="G14" i="12"/>
  <c r="F14" i="12"/>
  <c r="G12" i="12"/>
  <c r="F12" i="12"/>
  <c r="G24" i="12"/>
  <c r="F24" i="12"/>
  <c r="G22" i="12"/>
  <c r="F22" i="12"/>
  <c r="G20" i="12"/>
  <c r="F20" i="12"/>
  <c r="G10" i="12"/>
  <c r="F10" i="12"/>
  <c r="G8" i="12"/>
  <c r="F8" i="12"/>
  <c r="G6" i="12"/>
  <c r="F6" i="12"/>
  <c r="G18" i="11"/>
  <c r="F18" i="11"/>
  <c r="G16" i="11"/>
  <c r="F16" i="11"/>
  <c r="G14" i="11"/>
  <c r="F14" i="11"/>
  <c r="G10" i="11"/>
  <c r="F10" i="11"/>
  <c r="G8" i="11"/>
  <c r="F8" i="11"/>
  <c r="G6" i="11"/>
  <c r="F6" i="11"/>
  <c r="G18" i="10"/>
  <c r="F18" i="10"/>
  <c r="G16" i="10"/>
  <c r="F16" i="10"/>
  <c r="G14" i="10"/>
  <c r="F14" i="10"/>
  <c r="G10" i="10"/>
  <c r="F10" i="10"/>
  <c r="G8" i="10"/>
  <c r="F8" i="10"/>
  <c r="G6" i="10"/>
  <c r="F6" i="10"/>
  <c r="G20" i="9"/>
  <c r="F20" i="9"/>
  <c r="G18" i="9"/>
  <c r="G16" i="9"/>
  <c r="F18" i="9"/>
  <c r="F16" i="9"/>
  <c r="G29" i="9"/>
  <c r="F29" i="9"/>
  <c r="G27" i="9"/>
  <c r="F27" i="9"/>
  <c r="G25" i="9"/>
  <c r="F25" i="9"/>
  <c r="G14" i="9"/>
  <c r="F14" i="9"/>
  <c r="G12" i="9"/>
  <c r="F12" i="9"/>
  <c r="G10" i="9"/>
  <c r="F10" i="9"/>
  <c r="G8" i="9"/>
  <c r="F8" i="9"/>
  <c r="G6" i="9"/>
  <c r="F6" i="9"/>
  <c r="G22" i="8"/>
  <c r="F22" i="8"/>
  <c r="G20" i="8"/>
  <c r="F20" i="8"/>
  <c r="G18" i="8"/>
  <c r="F18" i="8"/>
  <c r="G14" i="8"/>
  <c r="F14" i="8"/>
  <c r="G13" i="8"/>
  <c r="G12" i="8"/>
  <c r="F12" i="8"/>
  <c r="G10" i="8"/>
  <c r="F10" i="8"/>
  <c r="G8" i="8"/>
  <c r="F8" i="8"/>
  <c r="G6" i="8"/>
  <c r="F6" i="8"/>
  <c r="G22" i="7"/>
  <c r="F22" i="7"/>
  <c r="G20" i="7"/>
  <c r="F20" i="7"/>
  <c r="G18" i="7"/>
  <c r="F18" i="7"/>
  <c r="G14" i="7"/>
  <c r="F14" i="7"/>
  <c r="G13" i="7"/>
  <c r="G12" i="7"/>
  <c r="F12" i="7"/>
  <c r="G10" i="7"/>
  <c r="F10" i="7"/>
  <c r="G8" i="7"/>
  <c r="F8" i="7"/>
  <c r="G6" i="7"/>
  <c r="F6" i="7"/>
  <c r="G22" i="6"/>
  <c r="F22" i="6"/>
  <c r="G20" i="6"/>
  <c r="F20" i="6"/>
  <c r="G18" i="6"/>
  <c r="F18" i="6"/>
  <c r="G14" i="6"/>
  <c r="F14" i="6"/>
  <c r="G13" i="6"/>
  <c r="G12" i="6"/>
  <c r="F12" i="6"/>
  <c r="G10" i="6"/>
  <c r="F10" i="6"/>
  <c r="G8" i="6"/>
  <c r="F8" i="6"/>
  <c r="G6" i="6"/>
  <c r="F6" i="6"/>
  <c r="G22" i="5"/>
  <c r="F22" i="5"/>
  <c r="G20" i="5"/>
  <c r="F20" i="5"/>
  <c r="G18" i="5"/>
  <c r="F18" i="5"/>
  <c r="G14" i="5"/>
  <c r="F14" i="5"/>
  <c r="G13" i="5"/>
  <c r="G12" i="5"/>
  <c r="F12" i="5"/>
  <c r="G10" i="5"/>
  <c r="F10" i="5"/>
  <c r="G8" i="5"/>
  <c r="F8" i="5"/>
  <c r="G6" i="5"/>
  <c r="F6" i="5"/>
  <c r="G22" i="4"/>
  <c r="F22" i="4"/>
  <c r="G20" i="4"/>
  <c r="F20" i="4"/>
  <c r="G18" i="4"/>
  <c r="F18" i="4"/>
  <c r="G14" i="4"/>
  <c r="F14" i="4"/>
  <c r="G13" i="4"/>
  <c r="G12" i="4"/>
  <c r="F12" i="4"/>
  <c r="G10" i="4"/>
  <c r="F10" i="4"/>
  <c r="G8" i="4"/>
  <c r="F8" i="4"/>
  <c r="G6" i="4"/>
  <c r="F6" i="4"/>
  <c r="G22" i="1"/>
  <c r="F22" i="1"/>
  <c r="G20" i="1"/>
  <c r="F20" i="1"/>
  <c r="G18" i="1"/>
  <c r="F18" i="1"/>
  <c r="G8" i="1"/>
  <c r="G10" i="1"/>
  <c r="G12" i="1"/>
  <c r="G13" i="1"/>
  <c r="G14" i="1"/>
  <c r="G6" i="1"/>
  <c r="F14" i="1"/>
  <c r="F12" i="1"/>
  <c r="F10" i="1"/>
  <c r="F8" i="1"/>
  <c r="F6" i="1"/>
  <c r="F17" i="12" l="1"/>
  <c r="F29" i="12"/>
  <c r="F19" i="11"/>
  <c r="F11" i="11"/>
  <c r="F19" i="10"/>
  <c r="F11" i="10"/>
  <c r="F21" i="9"/>
  <c r="F30" i="9"/>
  <c r="F23" i="8"/>
  <c r="F15" i="8"/>
  <c r="F23" i="7"/>
  <c r="F15" i="7"/>
  <c r="F23" i="6"/>
  <c r="F15" i="6"/>
  <c r="F23" i="5"/>
  <c r="F15" i="5"/>
  <c r="F23" i="4"/>
  <c r="F15" i="4"/>
  <c r="F23" i="1"/>
  <c r="F15" i="1"/>
  <c r="F25" i="1" s="1"/>
  <c r="F31" i="12" l="1"/>
  <c r="F21" i="11"/>
  <c r="F21" i="10"/>
  <c r="F32" i="9"/>
  <c r="F25" i="8"/>
  <c r="F25" i="7"/>
  <c r="F25" i="6"/>
  <c r="F25" i="5"/>
  <c r="F25" i="4"/>
</calcChain>
</file>

<file path=xl/sharedStrings.xml><?xml version="1.0" encoding="utf-8"?>
<sst xmlns="http://schemas.openxmlformats.org/spreadsheetml/2006/main" count="530" uniqueCount="35">
  <si>
    <t>DESCRIPCIÓN</t>
  </si>
  <si>
    <t>PRECIO OFERTADO</t>
  </si>
  <si>
    <t>TOTAL</t>
  </si>
  <si>
    <t>TOTAL ANUAL</t>
  </si>
  <si>
    <t>Y para que conste y surta los efectos oportunos, se expide y firma la presente  declaración, en ……………....…………… a ………de ……............................ de …………………</t>
  </si>
  <si>
    <t>(Firma y sello del licitador)</t>
  </si>
  <si>
    <t>D/Dª…………………………………………………………………………………………………………..……….................con D.N.I. nº  ………….....…………………......, actuando en su propio nombre y derecho, o en representación de la empresa …………………………………………………………, con domicilio profesional en c/………………………..………….……………........ nº ……. y N.I.F……………………….…………….en su calidad de ……………… ……………………………………………… ……......................................................
PRIMERO. – Que al objeto de cumplimentar las condiciones de los pliegos para la licitación del Expediente de Contratación nº …………………………......…………….. y referente al servicio/suministro de ……………………….......... ………………………………………… presenta la siguiente proposición económica, que incluye documentación susceptible de criterios de cuantificación automática</t>
  </si>
  <si>
    <t xml:space="preserve">TRANSPORTE INDIVIDUAL (A1) </t>
  </si>
  <si>
    <t xml:space="preserve">URBANO </t>
  </si>
  <si>
    <t xml:space="preserve">PRECIO DE SALIDA </t>
  </si>
  <si>
    <t xml:space="preserve">SERVICIOS PREVISTOS </t>
  </si>
  <si>
    <t>TRANSPORTE INDIVIDUAL (A1)</t>
  </si>
  <si>
    <t xml:space="preserve">INTERURBANO </t>
  </si>
  <si>
    <t>PRECIO KM (a cobrar a partir de km. 16)</t>
  </si>
  <si>
    <t xml:space="preserve">KILOMETROS PREVISTOS </t>
  </si>
  <si>
    <t>PRECIO POR PERSONA</t>
  </si>
  <si>
    <t>PERSONAS PREVISTAS</t>
  </si>
  <si>
    <t xml:space="preserve">TRANSPORTE COLECTIVO (A2) </t>
  </si>
  <si>
    <t>PROGRAMADO</t>
  </si>
  <si>
    <t>TOTAL PROGRAMADO</t>
  </si>
  <si>
    <t>NO PROGRAMADO</t>
  </si>
  <si>
    <t>TOTAL NO PROGRAMADO</t>
  </si>
  <si>
    <t xml:space="preserve">ANEXO I - PROPOSICIÓN ECONÓMICA LOTE 1: Servicios de Transporte sanitario en Ambulancia, para la población protegida de Mutua Intercomarcal, mutua colaboradora con la seguridad social Nº 39 en la provincia de Barcelona de la comunidad autónoma de Cataluña                                                   </t>
  </si>
  <si>
    <t xml:space="preserve">ANEXO I - PROPOSICIÓN ECONÓMICA SUB-LOTE 1.1: Servicio de Transporte sanitario en Ambulancia, para la población protegida de Mutua Intercomarcal, mutua colaboradora con la seguridad social Nº 39 en las comarcas de Barcelonès, Baix Llobregat y Garraf de la provincia de Barcelona.                                                </t>
  </si>
  <si>
    <t xml:space="preserve">ANEXO I - PROPOSICIÓN ECONÓMICA SUB-LOTE 1.2: Servicio de Transporte sanitario en Ambulancia, para la población protegida de Mutua Intercomarcal, mutua colaboradora con la seguridad social Nº 39 en las comarcas de Maresme y Vallès Oriental de la provincia de Barcelona.                                       </t>
  </si>
  <si>
    <t xml:space="preserve">ANEXO I - PROPOSICIÓN ECONÓMICA SUB-LOTE 1.3: Servicio de Transporte sanitario en Ambulancia, para la población protegida de Mutua Intercomarcal, mutua colaboradora con la seguridad social Nº 39 en las comarcas de Vallès Occidental y Alt Penedès de la provincia de Barcelona.                                 </t>
  </si>
  <si>
    <t xml:space="preserve">ANEXO I - PROPOSICIÓN ECONÓMICA SUB-LOTE 1.4: Servicio de Transporte sanitario en Ambulancia, para la población protegida de Mutua Intercomarcal, mutua colaboradora con la seguridad social Nº 39 en las comarcas de Anoia y Bages de la provincia de Barcelona.                              </t>
  </si>
  <si>
    <t xml:space="preserve">ANEXO I - PROPOSICIÓN ECONÓMICA SUB-LOTE 1.5: Servicio de Transporte sanitario en Ambulancia, para la población protegida de Mutua Intercomarcal, mutua colaboradora con la seguridad social Nº 39 en las comarcas de Berguedà, Moianès y Osona de la provincia de Barcelona.                       </t>
  </si>
  <si>
    <t>INTERURBANO</t>
  </si>
  <si>
    <t xml:space="preserve">ANEXO I - PROPOSICIÓN ECONÓMICA LOTE 2: Servicios de Transporte sanitario en Ambulancia, para la población protegida de Mutua Intercomarcal, mutua colaboradora con la seguridad social Nº 39 en la provincia de Girona de la comunidad autónoma de Cataluña                                       </t>
  </si>
  <si>
    <t xml:space="preserve">ANEXO I - PROPOSICIÓN ECONÓMICA LOTE 3: Servicios de Transporte sanitario en Ambulancia, para la población protegida de Mutua Intercomarcal, mutua colaboradora con la seguridad social Nº 39 en la provincia de Tarragona de la comunidad autónoma de Cataluña                                            </t>
  </si>
  <si>
    <t xml:space="preserve">ANEXO I - PROPOSICIÓN ECONÓMICA LOTE 4: Servicios de Transporte sanitario en Ambulancia, para la población protegida de Mutua Intercomarcal, mutua colaboradora con la seguridad social Nº 39 en la provincia de Sevilla de la comunidad autónoma de Andalucía                                      </t>
  </si>
  <si>
    <t xml:space="preserve">ANEXO I - PROPOSICIÓN ECONÓMICA LOTE 5: Servicios de Transporte sanitario en Ambulancia, para la población protegida de Mutua Intercomarcal, mutua colaboradora con la seguridad social Nº 39 en la provincia de Ibiza de la comunidad autónoma Islas Baleares                                  </t>
  </si>
  <si>
    <t xml:space="preserve">TRANSPORTE INDIVIDUAL (B) </t>
  </si>
  <si>
    <t>TRANSPORTE INDIVIDUAL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</si>
</sst>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quot;;[Red]\-#,##0.00\ &quot;€&quot;"/>
    <numFmt numFmtId="44" formatCode="_-* #,##0.00\ &quot;€&quot;_-;\-* #,##0.00\ &quot;€&quot;_-;_-* &quot;-&quot;??\ &quot;€&quot;_-;_-@_-"/>
    <numFmt numFmtId="164" formatCode="#,##0.00\ &quot;€&quot;"/>
  </numFmts>
  <fonts count="20">
    <font>
      <sz val="11"/>
      <color theme="1"/>
      <name val="Aptos Narrow"/>
      <family val="2"/>
      <scheme val="minor"/>
    </font>
    <font>
      <sz val="11"/>
      <color theme="1"/>
      <name val="Aptos Narrow"/>
      <family val="2"/>
      <scheme val="minor"/>
    </font>
    <font>
      <b/>
      <sz val="11"/>
      <color rgb="FF3F3F3F"/>
      <name val="Aptos Narrow"/>
      <family val="2"/>
      <scheme val="minor"/>
    </font>
    <font>
      <b/>
      <sz val="14"/>
      <name val="HelveticaNowText Regular"/>
      <family val="2"/>
    </font>
    <font>
      <sz val="10"/>
      <color theme="1"/>
      <name val="HelveticaNowText Regular"/>
      <family val="2"/>
    </font>
    <font>
      <b/>
      <sz val="10"/>
      <color rgb="FF3F3F3F"/>
      <name val="HelveticaNowText Regular"/>
      <family val="2"/>
    </font>
    <font>
      <sz val="11"/>
      <color rgb="FFFF0000"/>
      <name val="HelveticaNowText Regular"/>
      <family val="2"/>
    </font>
    <font>
      <b/>
      <sz val="10"/>
      <name val="HelveticaNowText Regular"/>
      <family val="2"/>
    </font>
    <font>
      <sz val="9"/>
      <color rgb="FF000000"/>
      <name val="Arial"/>
      <family val="2"/>
    </font>
    <font>
      <sz val="9"/>
      <color theme="1"/>
      <name val="Arial"/>
      <family val="2"/>
    </font>
    <font>
      <b/>
      <sz val="9"/>
      <color rgb="FF000000"/>
      <name val="HELV"/>
    </font>
    <font>
      <sz val="9"/>
      <color rgb="FF000000"/>
      <name val="HELV"/>
    </font>
    <font>
      <b/>
      <sz val="11"/>
      <color rgb="FF000000"/>
      <name val="Calibri"/>
      <family val="2"/>
    </font>
    <font>
      <b/>
      <sz val="10"/>
      <color rgb="FF000000"/>
      <name val="Calibri"/>
      <family val="2"/>
    </font>
    <font>
      <sz val="11"/>
      <color rgb="FF000000"/>
      <name val="Calibri"/>
      <family val="2"/>
    </font>
    <font>
      <b/>
      <sz val="8"/>
      <color rgb="FF3F3F3F"/>
      <name val="Arial"/>
      <family val="2"/>
    </font>
    <font>
      <sz val="11"/>
      <color theme="1"/>
      <name val="Arial"/>
      <family val="2"/>
    </font>
    <font>
      <sz val="10"/>
      <name val="Arial"/>
      <family val="2"/>
    </font>
    <font>
      <b/>
      <sz val="10"/>
      <name val="Arial"/>
      <family val="2"/>
    </font>
    <font>
      <sz val="10"/>
      <color theme="1"/>
      <name val="Arial"/>
      <family val="2"/>
    </font>
  </fonts>
  <fills count="7">
    <fill>
      <patternFill patternType="none"/>
    </fill>
    <fill>
      <patternFill patternType="gray125"/>
    </fill>
    <fill>
      <patternFill patternType="solid">
        <fgColor rgb="FFF2F2F2"/>
      </patternFill>
    </fill>
    <fill>
      <patternFill patternType="solid">
        <fgColor theme="9" tint="0.79998168889431442"/>
        <bgColor indexed="64"/>
      </patternFill>
    </fill>
    <fill>
      <patternFill patternType="solid">
        <fgColor rgb="FFE0F4D8"/>
        <bgColor indexed="64"/>
      </patternFill>
    </fill>
    <fill>
      <patternFill patternType="solid">
        <fgColor theme="0" tint="-0.14999847407452621"/>
        <bgColor indexed="64"/>
      </patternFill>
    </fill>
    <fill>
      <patternFill patternType="solid">
        <fgColor theme="2"/>
        <bgColor indexed="64"/>
      </patternFill>
    </fill>
  </fills>
  <borders count="16">
    <border>
      <left/>
      <right/>
      <top/>
      <bottom/>
      <diagonal/>
    </border>
    <border>
      <left style="thin">
        <color rgb="FF3F3F3F"/>
      </left>
      <right style="thin">
        <color rgb="FF3F3F3F"/>
      </right>
      <top style="thin">
        <color rgb="FF3F3F3F"/>
      </top>
      <bottom style="thin">
        <color rgb="FF3F3F3F"/>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s>
  <cellStyleXfs count="3">
    <xf numFmtId="0" fontId="0" fillId="0" borderId="0"/>
    <xf numFmtId="44" fontId="1" fillId="0" borderId="0" applyFont="0" applyFill="0" applyBorder="0" applyAlignment="0" applyProtection="0"/>
    <xf numFmtId="0" fontId="2" fillId="2" borderId="1" applyNumberFormat="0" applyAlignment="0" applyProtection="0"/>
  </cellStyleXfs>
  <cellXfs count="63">
    <xf numFmtId="0" fontId="0" fillId="0" borderId="0" xfId="0"/>
    <xf numFmtId="0" fontId="0" fillId="0" borderId="6" xfId="0" applyBorder="1"/>
    <xf numFmtId="0" fontId="6" fillId="3" borderId="6" xfId="0" applyFont="1" applyFill="1" applyBorder="1" applyAlignment="1">
      <alignment horizontal="right" vertical="center" wrapText="1"/>
    </xf>
    <xf numFmtId="0" fontId="0" fillId="0" borderId="5" xfId="0" applyBorder="1"/>
    <xf numFmtId="0" fontId="4" fillId="0" borderId="5" xfId="0" applyFont="1" applyBorder="1"/>
    <xf numFmtId="0" fontId="0" fillId="0" borderId="9" xfId="0" applyBorder="1"/>
    <xf numFmtId="0" fontId="11" fillId="0" borderId="8" xfId="0" applyFont="1" applyBorder="1" applyAlignment="1">
      <alignment horizontal="center" vertical="center" wrapText="1"/>
    </xf>
    <xf numFmtId="0" fontId="0" fillId="0" borderId="0" xfId="0" applyAlignment="1">
      <alignment horizontal="right"/>
    </xf>
    <xf numFmtId="0" fontId="10" fillId="0" borderId="0" xfId="0" applyFont="1" applyAlignment="1">
      <alignment horizontal="center" vertical="center" wrapText="1"/>
    </xf>
    <xf numFmtId="0" fontId="10" fillId="4" borderId="8" xfId="0" applyFont="1" applyFill="1" applyBorder="1" applyAlignment="1">
      <alignment horizontal="center" vertical="center" wrapText="1"/>
    </xf>
    <xf numFmtId="0" fontId="15" fillId="2" borderId="13" xfId="2" applyFont="1" applyBorder="1" applyAlignment="1" applyProtection="1">
      <alignment horizontal="center" vertical="center" wrapText="1"/>
    </xf>
    <xf numFmtId="0" fontId="15" fillId="2" borderId="8" xfId="2" applyFont="1" applyBorder="1" applyAlignment="1" applyProtection="1">
      <alignment horizontal="center" vertical="center" wrapText="1"/>
    </xf>
    <xf numFmtId="0" fontId="15" fillId="2" borderId="8" xfId="2" applyFont="1" applyBorder="1" applyAlignment="1" applyProtection="1">
      <alignment horizontal="center" vertical="center"/>
    </xf>
    <xf numFmtId="8" fontId="8" fillId="0" borderId="8" xfId="0" applyNumberFormat="1" applyFont="1" applyBorder="1" applyAlignment="1">
      <alignment horizontal="right" vertical="center" wrapText="1"/>
    </xf>
    <xf numFmtId="0" fontId="16" fillId="0" borderId="8" xfId="0" applyFont="1" applyBorder="1"/>
    <xf numFmtId="0" fontId="9" fillId="0" borderId="8" xfId="0" applyFont="1" applyBorder="1"/>
    <xf numFmtId="0" fontId="16" fillId="0" borderId="0" xfId="0" applyFont="1"/>
    <xf numFmtId="0" fontId="12" fillId="0" borderId="0" xfId="0" applyFont="1" applyAlignment="1">
      <alignment horizontal="left" vertical="center"/>
    </xf>
    <xf numFmtId="0" fontId="11" fillId="0" borderId="0" xfId="0" applyFont="1" applyAlignment="1">
      <alignment horizontal="left" vertical="center" wrapText="1"/>
    </xf>
    <xf numFmtId="8" fontId="11" fillId="0" borderId="0" xfId="0" applyNumberFormat="1" applyFont="1" applyAlignment="1">
      <alignment horizontal="right" vertical="center" wrapText="1"/>
    </xf>
    <xf numFmtId="0" fontId="11" fillId="0" borderId="0" xfId="0" applyFont="1" applyAlignment="1">
      <alignment horizontal="right" vertical="center" wrapText="1"/>
    </xf>
    <xf numFmtId="0" fontId="10" fillId="0" borderId="0" xfId="0" applyFont="1" applyAlignment="1">
      <alignment horizontal="left" vertical="center" wrapText="1"/>
    </xf>
    <xf numFmtId="8" fontId="10" fillId="0" borderId="0" xfId="0" applyNumberFormat="1" applyFont="1" applyAlignment="1">
      <alignment horizontal="right" vertical="center" wrapText="1"/>
    </xf>
    <xf numFmtId="0" fontId="13" fillId="0" borderId="0" xfId="0" applyFont="1" applyAlignment="1">
      <alignment horizontal="left" vertical="center" wrapText="1"/>
    </xf>
    <xf numFmtId="0" fontId="14" fillId="0" borderId="0" xfId="0" applyFont="1" applyAlignment="1">
      <alignment horizontal="left" vertical="center" wrapText="1"/>
    </xf>
    <xf numFmtId="8" fontId="8" fillId="0" borderId="0" xfId="0" applyNumberFormat="1" applyFont="1" applyAlignment="1">
      <alignment horizontal="right" vertical="center" wrapText="1"/>
    </xf>
    <xf numFmtId="44" fontId="17" fillId="0" borderId="8" xfId="1" applyFont="1" applyBorder="1" applyAlignment="1" applyProtection="1">
      <alignment horizontal="right" vertical="center"/>
    </xf>
    <xf numFmtId="44" fontId="17" fillId="0" borderId="11" xfId="1" applyFont="1" applyBorder="1" applyAlignment="1" applyProtection="1">
      <alignment horizontal="right" vertical="center"/>
    </xf>
    <xf numFmtId="164" fontId="18" fillId="0" borderId="14" xfId="0" applyNumberFormat="1" applyFont="1" applyBorder="1" applyAlignment="1">
      <alignment horizontal="right" vertical="center"/>
    </xf>
    <xf numFmtId="44" fontId="19" fillId="0" borderId="14" xfId="0" applyNumberFormat="1" applyFont="1" applyBorder="1"/>
    <xf numFmtId="0" fontId="4" fillId="0" borderId="0" xfId="0" applyFont="1" applyAlignment="1">
      <alignment horizontal="left" vertical="center" wrapText="1"/>
    </xf>
    <xf numFmtId="0" fontId="4" fillId="0" borderId="0" xfId="0" applyFont="1"/>
    <xf numFmtId="0" fontId="0" fillId="0" borderId="4" xfId="0" applyBorder="1"/>
    <xf numFmtId="0" fontId="4" fillId="0" borderId="6" xfId="0" applyFont="1" applyBorder="1" applyAlignment="1">
      <alignment vertical="center" wrapText="1"/>
    </xf>
    <xf numFmtId="0" fontId="5" fillId="0" borderId="6" xfId="2" applyFont="1" applyFill="1" applyBorder="1" applyAlignment="1" applyProtection="1">
      <alignment horizontal="center" vertical="center"/>
    </xf>
    <xf numFmtId="0" fontId="6" fillId="6" borderId="6" xfId="0" applyFont="1" applyFill="1" applyBorder="1" applyAlignment="1">
      <alignment horizontal="right" vertical="center" wrapText="1"/>
    </xf>
    <xf numFmtId="0" fontId="0" fillId="0" borderId="15" xfId="0" applyBorder="1"/>
    <xf numFmtId="0" fontId="0" fillId="0" borderId="10" xfId="0" applyBorder="1"/>
    <xf numFmtId="0" fontId="10" fillId="0" borderId="5" xfId="0" applyFont="1" applyBorder="1" applyAlignment="1">
      <alignment horizontal="center" vertical="center" wrapText="1"/>
    </xf>
    <xf numFmtId="44" fontId="19" fillId="0" borderId="0" xfId="0" applyNumberFormat="1" applyFont="1"/>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4" fillId="0" borderId="5" xfId="0" applyFont="1" applyBorder="1" applyAlignment="1">
      <alignment horizontal="left" vertical="center" wrapText="1"/>
    </xf>
    <xf numFmtId="0" fontId="4" fillId="0" borderId="0" xfId="0" applyFont="1" applyAlignment="1">
      <alignment horizontal="left" vertical="center" wrapText="1"/>
    </xf>
    <xf numFmtId="0" fontId="12" fillId="5" borderId="8" xfId="0" applyFont="1" applyFill="1" applyBorder="1" applyAlignment="1">
      <alignment horizontal="center" vertical="center"/>
    </xf>
    <xf numFmtId="0" fontId="10" fillId="4" borderId="8" xfId="0" applyFont="1" applyFill="1" applyBorder="1" applyAlignment="1">
      <alignment horizontal="center" vertical="center" wrapText="1"/>
    </xf>
    <xf numFmtId="0" fontId="11" fillId="0" borderId="8" xfId="0" applyFont="1" applyBorder="1" applyAlignment="1">
      <alignment horizontal="center" vertic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0" fillId="4" borderId="2"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1" fillId="0" borderId="13" xfId="0" applyFont="1" applyBorder="1" applyAlignment="1">
      <alignment horizontal="center" vertical="center" wrapText="1"/>
    </xf>
    <xf numFmtId="0" fontId="11" fillId="0" borderId="12" xfId="0" applyFont="1" applyBorder="1" applyAlignment="1">
      <alignment horizontal="center" vertical="center" wrapText="1"/>
    </xf>
    <xf numFmtId="0" fontId="5" fillId="2" borderId="5" xfId="2" applyFont="1" applyBorder="1" applyAlignment="1" applyProtection="1">
      <alignment horizontal="center" vertical="center"/>
    </xf>
    <xf numFmtId="0" fontId="5" fillId="2" borderId="0" xfId="2" applyFont="1" applyBorder="1" applyAlignment="1" applyProtection="1">
      <alignment horizontal="center" vertical="center"/>
    </xf>
  </cellXfs>
  <cellStyles count="3">
    <cellStyle name="Moneda" xfId="1" builtinId="4"/>
    <cellStyle name="Normal" xfId="0" builtinId="0"/>
    <cellStyle name="Salida" xfId="2" builtin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3EA881-ED46-4C5D-A21B-E5F1674E575F}">
  <dimension ref="A1:K34"/>
  <sheetViews>
    <sheetView tabSelected="1" workbookViewId="0">
      <selection activeCell="I8" sqref="I8"/>
    </sheetView>
  </sheetViews>
  <sheetFormatPr baseColWidth="10" defaultRowHeight="14.4"/>
  <cols>
    <col min="1" max="1" width="36.44140625" customWidth="1"/>
    <col min="2" max="2" width="14.5546875" customWidth="1"/>
    <col min="4" max="4" width="14.44140625" customWidth="1"/>
    <col min="5" max="5" width="13" customWidth="1"/>
    <col min="6" max="6" width="14.77734375" customWidth="1"/>
  </cols>
  <sheetData>
    <row r="1" spans="1:11" ht="82.8" customHeight="1">
      <c r="A1" s="51" t="s">
        <v>22</v>
      </c>
      <c r="B1" s="52"/>
      <c r="C1" s="52"/>
      <c r="D1" s="52"/>
      <c r="E1" s="52"/>
      <c r="F1" s="52"/>
      <c r="G1" s="32"/>
    </row>
    <row r="2" spans="1:11" ht="184.5" customHeight="1">
      <c r="A2" s="44" t="s">
        <v>6</v>
      </c>
      <c r="B2" s="45"/>
      <c r="C2" s="45"/>
      <c r="D2" s="45"/>
      <c r="E2" s="45"/>
      <c r="F2" s="45"/>
      <c r="G2" s="33"/>
    </row>
    <row r="3" spans="1:11" ht="20.399999999999999" customHeight="1">
      <c r="A3" s="61" t="s">
        <v>0</v>
      </c>
      <c r="B3" s="62"/>
      <c r="C3" s="62"/>
      <c r="D3" s="62"/>
      <c r="E3" s="62"/>
      <c r="F3" s="62"/>
      <c r="G3" s="1"/>
    </row>
    <row r="4" spans="1:11" ht="9.6" customHeight="1">
      <c r="A4" s="3"/>
      <c r="G4" s="1"/>
    </row>
    <row r="5" spans="1:11" ht="20.399999999999999">
      <c r="A5" s="46" t="s">
        <v>18</v>
      </c>
      <c r="B5" s="46"/>
      <c r="C5" s="10" t="s">
        <v>9</v>
      </c>
      <c r="D5" s="10" t="s">
        <v>10</v>
      </c>
      <c r="E5" s="11" t="s">
        <v>1</v>
      </c>
      <c r="F5" s="12" t="s">
        <v>2</v>
      </c>
      <c r="G5" s="34"/>
    </row>
    <row r="6" spans="1:11">
      <c r="A6" s="9" t="s">
        <v>7</v>
      </c>
      <c r="B6" s="6" t="s">
        <v>8</v>
      </c>
      <c r="C6" s="13">
        <v>45</v>
      </c>
      <c r="D6" s="15">
        <v>1500</v>
      </c>
      <c r="E6" s="13"/>
      <c r="F6" s="26">
        <f>+E6*D6</f>
        <v>0</v>
      </c>
      <c r="G6" s="2" t="str">
        <f>IF(E6&gt;C6,"ERROR TARIFA","")</f>
        <v/>
      </c>
    </row>
    <row r="7" spans="1:11" ht="20.399999999999999">
      <c r="A7" s="47" t="s">
        <v>11</v>
      </c>
      <c r="B7" s="48" t="s">
        <v>12</v>
      </c>
      <c r="C7" s="11" t="s">
        <v>9</v>
      </c>
      <c r="D7" s="11" t="s">
        <v>10</v>
      </c>
      <c r="E7" s="11" t="s">
        <v>1</v>
      </c>
      <c r="F7" s="12" t="s">
        <v>2</v>
      </c>
      <c r="G7" s="35"/>
    </row>
    <row r="8" spans="1:11">
      <c r="A8" s="47"/>
      <c r="B8" s="48"/>
      <c r="C8" s="13">
        <v>45</v>
      </c>
      <c r="D8" s="15">
        <v>445</v>
      </c>
      <c r="E8" s="13"/>
      <c r="F8" s="26">
        <f>+E8*D8</f>
        <v>0</v>
      </c>
      <c r="G8" s="2" t="str">
        <f t="shared" ref="G8:G14" si="0">IF(E8&gt;C8,"ERROR TARIFA","")</f>
        <v/>
      </c>
    </row>
    <row r="9" spans="1:11" ht="30.6">
      <c r="A9" s="47"/>
      <c r="B9" s="48"/>
      <c r="C9" s="11" t="s">
        <v>13</v>
      </c>
      <c r="D9" s="11" t="s">
        <v>14</v>
      </c>
      <c r="E9" s="11" t="s">
        <v>1</v>
      </c>
      <c r="F9" s="12" t="s">
        <v>2</v>
      </c>
      <c r="G9" s="35"/>
    </row>
    <row r="10" spans="1:11">
      <c r="A10" s="47"/>
      <c r="B10" s="48"/>
      <c r="C10" s="13">
        <v>0.8</v>
      </c>
      <c r="D10" s="15">
        <v>37825</v>
      </c>
      <c r="E10" s="13"/>
      <c r="F10" s="26">
        <f>+E10*D10</f>
        <v>0</v>
      </c>
      <c r="G10" s="2" t="str">
        <f t="shared" si="0"/>
        <v/>
      </c>
    </row>
    <row r="11" spans="1:11" ht="20.399999999999999">
      <c r="A11" s="47" t="s">
        <v>17</v>
      </c>
      <c r="B11" s="48" t="s">
        <v>8</v>
      </c>
      <c r="C11" s="11" t="s">
        <v>9</v>
      </c>
      <c r="D11" s="11" t="s">
        <v>10</v>
      </c>
      <c r="E11" s="11" t="s">
        <v>1</v>
      </c>
      <c r="F11" s="12" t="s">
        <v>2</v>
      </c>
      <c r="G11" s="35"/>
    </row>
    <row r="12" spans="1:11" ht="14.4" customHeight="1">
      <c r="A12" s="47"/>
      <c r="B12" s="48"/>
      <c r="C12" s="13">
        <v>40</v>
      </c>
      <c r="D12" s="15">
        <v>625</v>
      </c>
      <c r="E12" s="13"/>
      <c r="F12" s="26">
        <f>+E12*D12</f>
        <v>0</v>
      </c>
      <c r="G12" s="2" t="str">
        <f t="shared" si="0"/>
        <v/>
      </c>
    </row>
    <row r="13" spans="1:11" ht="20.399999999999999">
      <c r="A13" s="47"/>
      <c r="B13" s="48"/>
      <c r="C13" s="11" t="s">
        <v>15</v>
      </c>
      <c r="D13" s="11" t="s">
        <v>16</v>
      </c>
      <c r="E13" s="11" t="s">
        <v>1</v>
      </c>
      <c r="F13" s="12" t="s">
        <v>2</v>
      </c>
      <c r="G13" s="35" t="str">
        <f t="shared" si="0"/>
        <v/>
      </c>
    </row>
    <row r="14" spans="1:11" ht="15" thickBot="1">
      <c r="A14" s="47"/>
      <c r="B14" s="48"/>
      <c r="C14" s="13">
        <v>15</v>
      </c>
      <c r="D14" s="15">
        <v>3750</v>
      </c>
      <c r="E14" s="13"/>
      <c r="F14" s="26">
        <f>+E14*D14</f>
        <v>0</v>
      </c>
      <c r="G14" s="2" t="str">
        <f t="shared" si="0"/>
        <v/>
      </c>
    </row>
    <row r="15" spans="1:11" ht="15" thickBot="1">
      <c r="A15" s="40" t="s">
        <v>19</v>
      </c>
      <c r="B15" s="41"/>
      <c r="C15" s="41"/>
      <c r="D15" s="41"/>
      <c r="E15" s="41"/>
      <c r="F15" s="29">
        <f>F6+F8+F10+F12+F14</f>
        <v>0</v>
      </c>
      <c r="G15" s="1"/>
    </row>
    <row r="16" spans="1:11">
      <c r="A16" s="3"/>
      <c r="D16" s="7"/>
      <c r="F16" s="16"/>
      <c r="G16" s="1"/>
      <c r="H16" s="17"/>
      <c r="K16" s="7"/>
    </row>
    <row r="17" spans="1:11" ht="20.399999999999999">
      <c r="A17" s="46" t="s">
        <v>20</v>
      </c>
      <c r="B17" s="46"/>
      <c r="C17" s="10" t="s">
        <v>9</v>
      </c>
      <c r="D17" s="10" t="s">
        <v>10</v>
      </c>
      <c r="E17" s="11" t="s">
        <v>1</v>
      </c>
      <c r="F17" s="12" t="s">
        <v>2</v>
      </c>
      <c r="G17" s="35"/>
      <c r="H17" s="25"/>
      <c r="I17" s="50"/>
      <c r="J17" s="18"/>
      <c r="K17" s="19"/>
    </row>
    <row r="18" spans="1:11">
      <c r="A18" s="9" t="s">
        <v>7</v>
      </c>
      <c r="B18" s="6" t="s">
        <v>8</v>
      </c>
      <c r="C18" s="13">
        <v>50</v>
      </c>
      <c r="D18" s="15">
        <v>145</v>
      </c>
      <c r="E18" s="13"/>
      <c r="F18" s="26">
        <f>+E18*D18</f>
        <v>0</v>
      </c>
      <c r="G18" s="2" t="str">
        <f>IF(E18&gt;C18,"ERROR TARIFA","")</f>
        <v/>
      </c>
      <c r="H18" s="25"/>
      <c r="I18" s="50"/>
      <c r="J18" s="18"/>
      <c r="K18" s="20"/>
    </row>
    <row r="19" spans="1:11" ht="20.399999999999999">
      <c r="A19" s="47" t="s">
        <v>11</v>
      </c>
      <c r="B19" s="48" t="s">
        <v>12</v>
      </c>
      <c r="C19" s="11" t="s">
        <v>9</v>
      </c>
      <c r="D19" s="11" t="s">
        <v>10</v>
      </c>
      <c r="E19" s="11" t="s">
        <v>1</v>
      </c>
      <c r="F19" s="12" t="s">
        <v>2</v>
      </c>
      <c r="G19" s="35"/>
      <c r="H19" s="25"/>
      <c r="I19" s="50"/>
      <c r="J19" s="21"/>
      <c r="K19" s="22"/>
    </row>
    <row r="20" spans="1:11">
      <c r="A20" s="47"/>
      <c r="B20" s="48"/>
      <c r="C20" s="13">
        <v>50</v>
      </c>
      <c r="D20" s="15">
        <v>75</v>
      </c>
      <c r="E20" s="13"/>
      <c r="F20" s="26">
        <f>+E20*D20</f>
        <v>0</v>
      </c>
      <c r="G20" s="2" t="str">
        <f>IF(E20&gt;C20,"ERROR TARIFA","")</f>
        <v/>
      </c>
      <c r="H20" s="49"/>
      <c r="I20" s="50"/>
      <c r="J20" s="18"/>
      <c r="K20" s="19"/>
    </row>
    <row r="21" spans="1:11" ht="30.6">
      <c r="A21" s="47"/>
      <c r="B21" s="48"/>
      <c r="C21" s="11" t="s">
        <v>13</v>
      </c>
      <c r="D21" s="11" t="s">
        <v>14</v>
      </c>
      <c r="E21" s="11" t="s">
        <v>1</v>
      </c>
      <c r="F21" s="12" t="s">
        <v>2</v>
      </c>
      <c r="G21" s="35"/>
      <c r="H21" s="49"/>
      <c r="I21" s="50"/>
      <c r="J21" s="18"/>
      <c r="K21" s="20"/>
    </row>
    <row r="22" spans="1:11" ht="15" thickBot="1">
      <c r="A22" s="47"/>
      <c r="B22" s="48"/>
      <c r="C22" s="13">
        <v>0.8</v>
      </c>
      <c r="D22" s="15">
        <v>6375</v>
      </c>
      <c r="E22" s="14"/>
      <c r="F22" s="27">
        <f>+E22*D22</f>
        <v>0</v>
      </c>
      <c r="G22" s="2" t="str">
        <f>IF(E22&gt;C22,"ERROR TARIFA","")</f>
        <v/>
      </c>
      <c r="H22" s="49"/>
      <c r="I22" s="50"/>
      <c r="J22" s="18"/>
      <c r="K22" s="19"/>
    </row>
    <row r="23" spans="1:11" ht="15" thickBot="1">
      <c r="A23" s="40" t="s">
        <v>21</v>
      </c>
      <c r="B23" s="41"/>
      <c r="C23" s="41"/>
      <c r="D23" s="41"/>
      <c r="E23" s="41"/>
      <c r="F23" s="29">
        <f>F18+F20+F22</f>
        <v>0</v>
      </c>
      <c r="G23" s="1"/>
      <c r="H23" s="23"/>
      <c r="I23" s="24"/>
      <c r="J23" s="21"/>
      <c r="K23" s="22"/>
    </row>
    <row r="24" spans="1:11" ht="15" thickBot="1">
      <c r="A24" s="3"/>
      <c r="F24" s="16"/>
      <c r="G24" s="1"/>
      <c r="K24" s="7"/>
    </row>
    <row r="25" spans="1:11" ht="15" thickBot="1">
      <c r="A25" s="42" t="s">
        <v>3</v>
      </c>
      <c r="B25" s="42"/>
      <c r="C25" s="42"/>
      <c r="D25" s="42"/>
      <c r="E25" s="43"/>
      <c r="F25" s="28">
        <f>F15+F23</f>
        <v>0</v>
      </c>
      <c r="G25" s="1"/>
      <c r="J25" s="21"/>
      <c r="K25" s="22"/>
    </row>
    <row r="26" spans="1:11">
      <c r="A26" s="3"/>
      <c r="G26" s="1"/>
    </row>
    <row r="27" spans="1:11">
      <c r="A27" s="3"/>
      <c r="G27" s="1"/>
    </row>
    <row r="28" spans="1:11" ht="51.6" customHeight="1">
      <c r="A28" s="44" t="s">
        <v>4</v>
      </c>
      <c r="B28" s="45"/>
      <c r="C28" s="45"/>
      <c r="D28" s="45"/>
      <c r="E28" s="45"/>
      <c r="F28" s="45"/>
      <c r="G28" s="1"/>
    </row>
    <row r="29" spans="1:11">
      <c r="A29" s="4"/>
      <c r="B29" s="31"/>
      <c r="C29" s="30"/>
      <c r="D29" s="31"/>
      <c r="E29" s="31"/>
      <c r="F29" s="31"/>
      <c r="G29" s="1"/>
    </row>
    <row r="30" spans="1:11">
      <c r="A30" s="3" t="s">
        <v>5</v>
      </c>
      <c r="E30" s="31"/>
      <c r="F30" s="31"/>
      <c r="G30" s="1"/>
    </row>
    <row r="31" spans="1:11">
      <c r="A31" s="3"/>
      <c r="G31" s="1"/>
    </row>
    <row r="32" spans="1:11">
      <c r="A32" s="3"/>
      <c r="G32" s="1"/>
    </row>
    <row r="33" spans="1:7">
      <c r="A33" s="3"/>
      <c r="G33" s="1"/>
    </row>
    <row r="34" spans="1:7">
      <c r="A34" s="36"/>
      <c r="B34" s="5"/>
      <c r="C34" s="5"/>
      <c r="D34" s="5"/>
      <c r="E34" s="5"/>
      <c r="F34" s="5"/>
      <c r="G34" s="37"/>
    </row>
  </sheetData>
  <mergeCells count="18">
    <mergeCell ref="A1:F1"/>
    <mergeCell ref="A2:F2"/>
    <mergeCell ref="A3:F3"/>
    <mergeCell ref="H20:H22"/>
    <mergeCell ref="I20:I22"/>
    <mergeCell ref="A7:A10"/>
    <mergeCell ref="B7:B10"/>
    <mergeCell ref="A11:A14"/>
    <mergeCell ref="B11:B14"/>
    <mergeCell ref="I17:I19"/>
    <mergeCell ref="A23:E23"/>
    <mergeCell ref="A25:E25"/>
    <mergeCell ref="A28:F28"/>
    <mergeCell ref="A5:B5"/>
    <mergeCell ref="A17:B17"/>
    <mergeCell ref="A19:A22"/>
    <mergeCell ref="B19:B22"/>
    <mergeCell ref="A15:E1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873C0-5691-4F61-8814-C7298358A454}">
  <dimension ref="A1:K34"/>
  <sheetViews>
    <sheetView topLeftCell="A2" workbookViewId="0">
      <selection activeCell="A3" sqref="A3:F3"/>
    </sheetView>
  </sheetViews>
  <sheetFormatPr baseColWidth="10" defaultRowHeight="14.4"/>
  <cols>
    <col min="1" max="1" width="36.44140625" customWidth="1"/>
    <col min="2" max="2" width="14.5546875" customWidth="1"/>
    <col min="4" max="4" width="14.44140625" customWidth="1"/>
    <col min="5" max="5" width="13" customWidth="1"/>
    <col min="6" max="6" width="14.77734375" customWidth="1"/>
  </cols>
  <sheetData>
    <row r="1" spans="1:11" ht="82.8" customHeight="1">
      <c r="A1" s="51" t="s">
        <v>23</v>
      </c>
      <c r="B1" s="52"/>
      <c r="C1" s="52"/>
      <c r="D1" s="52"/>
      <c r="E1" s="52"/>
      <c r="F1" s="52"/>
      <c r="G1" s="32"/>
    </row>
    <row r="2" spans="1:11" ht="184.5" customHeight="1">
      <c r="A2" s="44" t="s">
        <v>6</v>
      </c>
      <c r="B2" s="45"/>
      <c r="C2" s="45"/>
      <c r="D2" s="45"/>
      <c r="E2" s="45"/>
      <c r="F2" s="45"/>
      <c r="G2" s="33"/>
    </row>
    <row r="3" spans="1:11" ht="20.399999999999999" customHeight="1">
      <c r="A3" s="61" t="s">
        <v>0</v>
      </c>
      <c r="B3" s="62"/>
      <c r="C3" s="62"/>
      <c r="D3" s="62"/>
      <c r="E3" s="62"/>
      <c r="F3" s="62"/>
      <c r="G3" s="1"/>
    </row>
    <row r="4" spans="1:11" ht="9.6" customHeight="1">
      <c r="A4" s="3"/>
      <c r="G4" s="1"/>
    </row>
    <row r="5" spans="1:11" ht="20.399999999999999">
      <c r="A5" s="46" t="s">
        <v>18</v>
      </c>
      <c r="B5" s="46"/>
      <c r="C5" s="10" t="s">
        <v>9</v>
      </c>
      <c r="D5" s="10" t="s">
        <v>10</v>
      </c>
      <c r="E5" s="11" t="s">
        <v>1</v>
      </c>
      <c r="F5" s="12" t="s">
        <v>2</v>
      </c>
      <c r="G5" s="34"/>
    </row>
    <row r="6" spans="1:11">
      <c r="A6" s="9" t="s">
        <v>7</v>
      </c>
      <c r="B6" s="6" t="s">
        <v>8</v>
      </c>
      <c r="C6" s="13">
        <v>45</v>
      </c>
      <c r="D6" s="15">
        <v>600</v>
      </c>
      <c r="E6" s="13"/>
      <c r="F6" s="26">
        <f>+E6*D6</f>
        <v>0</v>
      </c>
      <c r="G6" s="2" t="str">
        <f>IF(E6&gt;C6,"ERROR TARIFA","")</f>
        <v/>
      </c>
    </row>
    <row r="7" spans="1:11" ht="20.399999999999999">
      <c r="A7" s="47" t="s">
        <v>11</v>
      </c>
      <c r="B7" s="48" t="s">
        <v>12</v>
      </c>
      <c r="C7" s="11" t="s">
        <v>9</v>
      </c>
      <c r="D7" s="11" t="s">
        <v>10</v>
      </c>
      <c r="E7" s="11" t="s">
        <v>1</v>
      </c>
      <c r="F7" s="12" t="s">
        <v>2</v>
      </c>
      <c r="G7" s="35"/>
    </row>
    <row r="8" spans="1:11">
      <c r="A8" s="47"/>
      <c r="B8" s="48"/>
      <c r="C8" s="13">
        <v>45</v>
      </c>
      <c r="D8" s="15">
        <v>300</v>
      </c>
      <c r="E8" s="13"/>
      <c r="F8" s="26">
        <f>+E8*D8</f>
        <v>0</v>
      </c>
      <c r="G8" s="2" t="str">
        <f t="shared" ref="G8:G14" si="0">IF(E8&gt;C8,"ERROR TARIFA","")</f>
        <v/>
      </c>
    </row>
    <row r="9" spans="1:11" ht="30.6">
      <c r="A9" s="47"/>
      <c r="B9" s="48"/>
      <c r="C9" s="11" t="s">
        <v>13</v>
      </c>
      <c r="D9" s="11" t="s">
        <v>14</v>
      </c>
      <c r="E9" s="11" t="s">
        <v>1</v>
      </c>
      <c r="F9" s="12" t="s">
        <v>2</v>
      </c>
      <c r="G9" s="35"/>
    </row>
    <row r="10" spans="1:11">
      <c r="A10" s="47"/>
      <c r="B10" s="48"/>
      <c r="C10" s="13">
        <v>0.8</v>
      </c>
      <c r="D10" s="15">
        <v>25500</v>
      </c>
      <c r="E10" s="13"/>
      <c r="F10" s="26">
        <f>+E10*D10</f>
        <v>0</v>
      </c>
      <c r="G10" s="2" t="str">
        <f t="shared" si="0"/>
        <v/>
      </c>
    </row>
    <row r="11" spans="1:11" ht="20.399999999999999">
      <c r="A11" s="47" t="s">
        <v>17</v>
      </c>
      <c r="B11" s="48" t="s">
        <v>8</v>
      </c>
      <c r="C11" s="11" t="s">
        <v>9</v>
      </c>
      <c r="D11" s="11" t="s">
        <v>10</v>
      </c>
      <c r="E11" s="11" t="s">
        <v>1</v>
      </c>
      <c r="F11" s="12" t="s">
        <v>2</v>
      </c>
      <c r="G11" s="35"/>
    </row>
    <row r="12" spans="1:11" ht="14.4" customHeight="1">
      <c r="A12" s="47"/>
      <c r="B12" s="48"/>
      <c r="C12" s="13">
        <v>40</v>
      </c>
      <c r="D12" s="15">
        <v>200</v>
      </c>
      <c r="E12" s="13"/>
      <c r="F12" s="26">
        <f>+E12*D12</f>
        <v>0</v>
      </c>
      <c r="G12" s="2" t="str">
        <f t="shared" si="0"/>
        <v/>
      </c>
    </row>
    <row r="13" spans="1:11" ht="20.399999999999999">
      <c r="A13" s="47"/>
      <c r="B13" s="48"/>
      <c r="C13" s="11" t="s">
        <v>15</v>
      </c>
      <c r="D13" s="11" t="s">
        <v>16</v>
      </c>
      <c r="E13" s="11" t="s">
        <v>1</v>
      </c>
      <c r="F13" s="12" t="s">
        <v>2</v>
      </c>
      <c r="G13" s="35" t="str">
        <f t="shared" si="0"/>
        <v/>
      </c>
    </row>
    <row r="14" spans="1:11" ht="15" thickBot="1">
      <c r="A14" s="47"/>
      <c r="B14" s="48"/>
      <c r="C14" s="13">
        <v>15</v>
      </c>
      <c r="D14" s="15">
        <v>1200</v>
      </c>
      <c r="E14" s="13"/>
      <c r="F14" s="26">
        <f>+E14*D14</f>
        <v>0</v>
      </c>
      <c r="G14" s="2" t="str">
        <f t="shared" si="0"/>
        <v/>
      </c>
    </row>
    <row r="15" spans="1:11" ht="15" thickBot="1">
      <c r="A15" s="40" t="s">
        <v>19</v>
      </c>
      <c r="B15" s="41"/>
      <c r="C15" s="41"/>
      <c r="D15" s="41"/>
      <c r="E15" s="41"/>
      <c r="F15" s="29">
        <f>F6+F8+F10+F12+F14</f>
        <v>0</v>
      </c>
      <c r="G15" s="1"/>
    </row>
    <row r="16" spans="1:11">
      <c r="A16" s="3"/>
      <c r="D16" s="7"/>
      <c r="F16" s="16"/>
      <c r="G16" s="1"/>
      <c r="H16" s="17"/>
      <c r="K16" s="7"/>
    </row>
    <row r="17" spans="1:11" ht="20.399999999999999">
      <c r="A17" s="46" t="s">
        <v>20</v>
      </c>
      <c r="B17" s="46"/>
      <c r="C17" s="10" t="s">
        <v>9</v>
      </c>
      <c r="D17" s="10" t="s">
        <v>10</v>
      </c>
      <c r="E17" s="11" t="s">
        <v>1</v>
      </c>
      <c r="F17" s="12" t="s">
        <v>2</v>
      </c>
      <c r="G17" s="35"/>
      <c r="H17" s="25"/>
      <c r="I17" s="50"/>
      <c r="J17" s="18"/>
      <c r="K17" s="19"/>
    </row>
    <row r="18" spans="1:11">
      <c r="A18" s="9" t="s">
        <v>7</v>
      </c>
      <c r="B18" s="6" t="s">
        <v>8</v>
      </c>
      <c r="C18" s="13">
        <v>50</v>
      </c>
      <c r="D18" s="15">
        <v>30</v>
      </c>
      <c r="E18" s="13"/>
      <c r="F18" s="26">
        <f>+E18*D18</f>
        <v>0</v>
      </c>
      <c r="G18" s="2" t="str">
        <f>IF(E18&gt;C18,"ERROR TARIFA","")</f>
        <v/>
      </c>
      <c r="H18" s="25"/>
      <c r="I18" s="50"/>
      <c r="J18" s="18"/>
      <c r="K18" s="20"/>
    </row>
    <row r="19" spans="1:11" ht="20.399999999999999">
      <c r="A19" s="47" t="s">
        <v>11</v>
      </c>
      <c r="B19" s="48" t="s">
        <v>12</v>
      </c>
      <c r="C19" s="11" t="s">
        <v>9</v>
      </c>
      <c r="D19" s="11" t="s">
        <v>10</v>
      </c>
      <c r="E19" s="11" t="s">
        <v>1</v>
      </c>
      <c r="F19" s="12" t="s">
        <v>2</v>
      </c>
      <c r="G19" s="35"/>
      <c r="H19" s="25"/>
      <c r="I19" s="50"/>
      <c r="J19" s="21"/>
      <c r="K19" s="22"/>
    </row>
    <row r="20" spans="1:11">
      <c r="A20" s="47"/>
      <c r="B20" s="48"/>
      <c r="C20" s="13">
        <v>50</v>
      </c>
      <c r="D20" s="15">
        <v>10</v>
      </c>
      <c r="E20" s="13"/>
      <c r="F20" s="26">
        <f>+E20*D20</f>
        <v>0</v>
      </c>
      <c r="G20" s="2" t="str">
        <f>IF(E20&gt;C20,"ERROR TARIFA","")</f>
        <v/>
      </c>
      <c r="H20" s="49"/>
      <c r="I20" s="50"/>
      <c r="J20" s="18"/>
      <c r="K20" s="19"/>
    </row>
    <row r="21" spans="1:11" ht="30.6">
      <c r="A21" s="47"/>
      <c r="B21" s="48"/>
      <c r="C21" s="11" t="s">
        <v>13</v>
      </c>
      <c r="D21" s="11" t="s">
        <v>14</v>
      </c>
      <c r="E21" s="11" t="s">
        <v>1</v>
      </c>
      <c r="F21" s="12" t="s">
        <v>2</v>
      </c>
      <c r="G21" s="35"/>
      <c r="H21" s="49"/>
      <c r="I21" s="50"/>
      <c r="J21" s="18"/>
      <c r="K21" s="20"/>
    </row>
    <row r="22" spans="1:11" ht="15" thickBot="1">
      <c r="A22" s="47"/>
      <c r="B22" s="48"/>
      <c r="C22" s="13">
        <v>0.8</v>
      </c>
      <c r="D22" s="15">
        <v>850</v>
      </c>
      <c r="E22" s="14"/>
      <c r="F22" s="27">
        <f>+E22*D22</f>
        <v>0</v>
      </c>
      <c r="G22" s="2" t="str">
        <f>IF(E22&gt;C22,"ERROR TARIFA","")</f>
        <v/>
      </c>
      <c r="H22" s="49"/>
      <c r="I22" s="50"/>
      <c r="J22" s="18"/>
      <c r="K22" s="19"/>
    </row>
    <row r="23" spans="1:11" ht="15" thickBot="1">
      <c r="A23" s="40" t="s">
        <v>21</v>
      </c>
      <c r="B23" s="41"/>
      <c r="C23" s="41"/>
      <c r="D23" s="41"/>
      <c r="E23" s="41"/>
      <c r="F23" s="29">
        <f>F18+F20+F22</f>
        <v>0</v>
      </c>
      <c r="G23" s="1"/>
      <c r="H23" s="23"/>
      <c r="I23" s="24"/>
      <c r="J23" s="21"/>
      <c r="K23" s="22"/>
    </row>
    <row r="24" spans="1:11" ht="15" thickBot="1">
      <c r="A24" s="3"/>
      <c r="F24" s="16"/>
      <c r="G24" s="1"/>
      <c r="K24" s="7"/>
    </row>
    <row r="25" spans="1:11" ht="15" thickBot="1">
      <c r="A25" s="42" t="s">
        <v>3</v>
      </c>
      <c r="B25" s="42"/>
      <c r="C25" s="42"/>
      <c r="D25" s="42"/>
      <c r="E25" s="43"/>
      <c r="F25" s="28">
        <f>F15+F23</f>
        <v>0</v>
      </c>
      <c r="G25" s="1"/>
      <c r="J25" s="21"/>
      <c r="K25" s="22"/>
    </row>
    <row r="26" spans="1:11">
      <c r="A26" s="3"/>
      <c r="G26" s="1"/>
    </row>
    <row r="27" spans="1:11">
      <c r="A27" s="3"/>
      <c r="G27" s="1"/>
    </row>
    <row r="28" spans="1:11" ht="51.6" customHeight="1">
      <c r="A28" s="44" t="s">
        <v>4</v>
      </c>
      <c r="B28" s="45"/>
      <c r="C28" s="45"/>
      <c r="D28" s="45"/>
      <c r="E28" s="45"/>
      <c r="F28" s="45"/>
      <c r="G28" s="1"/>
    </row>
    <row r="29" spans="1:11">
      <c r="A29" s="4"/>
      <c r="B29" s="31"/>
      <c r="C29" s="30"/>
      <c r="D29" s="31"/>
      <c r="E29" s="31"/>
      <c r="F29" s="31"/>
      <c r="G29" s="1"/>
    </row>
    <row r="30" spans="1:11">
      <c r="A30" s="3" t="s">
        <v>5</v>
      </c>
      <c r="E30" s="31"/>
      <c r="F30" s="31"/>
      <c r="G30" s="1"/>
    </row>
    <row r="31" spans="1:11">
      <c r="A31" s="3"/>
      <c r="G31" s="1"/>
    </row>
    <row r="32" spans="1:11">
      <c r="A32" s="3"/>
      <c r="G32" s="1"/>
    </row>
    <row r="33" spans="1:7">
      <c r="A33" s="3"/>
      <c r="G33" s="1"/>
    </row>
    <row r="34" spans="1:7">
      <c r="A34" s="36"/>
      <c r="B34" s="5"/>
      <c r="C34" s="5"/>
      <c r="D34" s="5"/>
      <c r="E34" s="5"/>
      <c r="F34" s="5"/>
      <c r="G34" s="37"/>
    </row>
  </sheetData>
  <mergeCells count="18">
    <mergeCell ref="A1:F1"/>
    <mergeCell ref="A2:F2"/>
    <mergeCell ref="A5:B5"/>
    <mergeCell ref="A7:A10"/>
    <mergeCell ref="B7:B10"/>
    <mergeCell ref="A3:F3"/>
    <mergeCell ref="I17:I19"/>
    <mergeCell ref="A19:A22"/>
    <mergeCell ref="B19:B22"/>
    <mergeCell ref="H20:H22"/>
    <mergeCell ref="I20:I22"/>
    <mergeCell ref="A23:E23"/>
    <mergeCell ref="A25:E25"/>
    <mergeCell ref="A28:F28"/>
    <mergeCell ref="A11:A14"/>
    <mergeCell ref="B11:B14"/>
    <mergeCell ref="A15:E15"/>
    <mergeCell ref="A17:B1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425BB8-92BA-4BF2-AF3E-89F98E47E743}">
  <dimension ref="A1:K34"/>
  <sheetViews>
    <sheetView topLeftCell="A2" workbookViewId="0">
      <selection activeCell="A3" sqref="A3:F3"/>
    </sheetView>
  </sheetViews>
  <sheetFormatPr baseColWidth="10" defaultRowHeight="14.4"/>
  <cols>
    <col min="1" max="1" width="36.44140625" customWidth="1"/>
    <col min="2" max="2" width="14.5546875" customWidth="1"/>
    <col min="4" max="4" width="14.44140625" customWidth="1"/>
    <col min="5" max="5" width="13" customWidth="1"/>
    <col min="6" max="6" width="14.77734375" customWidth="1"/>
  </cols>
  <sheetData>
    <row r="1" spans="1:11" ht="82.8" customHeight="1">
      <c r="A1" s="51" t="s">
        <v>24</v>
      </c>
      <c r="B1" s="52"/>
      <c r="C1" s="52"/>
      <c r="D1" s="52"/>
      <c r="E1" s="52"/>
      <c r="F1" s="52"/>
      <c r="G1" s="32"/>
    </row>
    <row r="2" spans="1:11" ht="184.5" customHeight="1">
      <c r="A2" s="44" t="s">
        <v>6</v>
      </c>
      <c r="B2" s="45"/>
      <c r="C2" s="45"/>
      <c r="D2" s="45"/>
      <c r="E2" s="45"/>
      <c r="F2" s="45"/>
      <c r="G2" s="33"/>
    </row>
    <row r="3" spans="1:11" ht="20.399999999999999" customHeight="1">
      <c r="A3" s="61" t="s">
        <v>0</v>
      </c>
      <c r="B3" s="62"/>
      <c r="C3" s="62"/>
      <c r="D3" s="62"/>
      <c r="E3" s="62"/>
      <c r="F3" s="62"/>
      <c r="G3" s="1"/>
    </row>
    <row r="4" spans="1:11" ht="9.6" customHeight="1">
      <c r="A4" s="3"/>
      <c r="G4" s="1"/>
    </row>
    <row r="5" spans="1:11" ht="20.399999999999999">
      <c r="A5" s="46" t="s">
        <v>18</v>
      </c>
      <c r="B5" s="46"/>
      <c r="C5" s="10" t="s">
        <v>9</v>
      </c>
      <c r="D5" s="10" t="s">
        <v>10</v>
      </c>
      <c r="E5" s="11" t="s">
        <v>1</v>
      </c>
      <c r="F5" s="12" t="s">
        <v>2</v>
      </c>
      <c r="G5" s="34"/>
    </row>
    <row r="6" spans="1:11">
      <c r="A6" s="9" t="s">
        <v>7</v>
      </c>
      <c r="B6" s="6" t="s">
        <v>8</v>
      </c>
      <c r="C6" s="13">
        <v>45</v>
      </c>
      <c r="D6" s="15">
        <v>100</v>
      </c>
      <c r="E6" s="13"/>
      <c r="F6" s="26">
        <f>+E6*D6</f>
        <v>0</v>
      </c>
      <c r="G6" s="2" t="str">
        <f>IF(E6&gt;C6,"ERROR TARIFA","")</f>
        <v/>
      </c>
    </row>
    <row r="7" spans="1:11" ht="20.399999999999999">
      <c r="A7" s="47" t="s">
        <v>11</v>
      </c>
      <c r="B7" s="48" t="s">
        <v>12</v>
      </c>
      <c r="C7" s="11" t="s">
        <v>9</v>
      </c>
      <c r="D7" s="11" t="s">
        <v>10</v>
      </c>
      <c r="E7" s="11" t="s">
        <v>1</v>
      </c>
      <c r="F7" s="12" t="s">
        <v>2</v>
      </c>
      <c r="G7" s="35"/>
    </row>
    <row r="8" spans="1:11">
      <c r="A8" s="47"/>
      <c r="B8" s="48"/>
      <c r="C8" s="13">
        <v>45</v>
      </c>
      <c r="D8" s="15">
        <v>10</v>
      </c>
      <c r="E8" s="13"/>
      <c r="F8" s="26">
        <f>+E8*D8</f>
        <v>0</v>
      </c>
      <c r="G8" s="2" t="str">
        <f t="shared" ref="G8:G14" si="0">IF(E8&gt;C8,"ERROR TARIFA","")</f>
        <v/>
      </c>
    </row>
    <row r="9" spans="1:11" ht="30.6">
      <c r="A9" s="47"/>
      <c r="B9" s="48"/>
      <c r="C9" s="11" t="s">
        <v>13</v>
      </c>
      <c r="D9" s="11" t="s">
        <v>14</v>
      </c>
      <c r="E9" s="11" t="s">
        <v>1</v>
      </c>
      <c r="F9" s="12" t="s">
        <v>2</v>
      </c>
      <c r="G9" s="35"/>
    </row>
    <row r="10" spans="1:11">
      <c r="A10" s="47"/>
      <c r="B10" s="48"/>
      <c r="C10" s="13">
        <v>0.8</v>
      </c>
      <c r="D10" s="15">
        <v>850</v>
      </c>
      <c r="E10" s="13"/>
      <c r="F10" s="26">
        <f>+E10*D10</f>
        <v>0</v>
      </c>
      <c r="G10" s="2" t="str">
        <f t="shared" si="0"/>
        <v/>
      </c>
    </row>
    <row r="11" spans="1:11" ht="20.399999999999999">
      <c r="A11" s="47" t="s">
        <v>17</v>
      </c>
      <c r="B11" s="48" t="s">
        <v>8</v>
      </c>
      <c r="C11" s="11" t="s">
        <v>9</v>
      </c>
      <c r="D11" s="11" t="s">
        <v>10</v>
      </c>
      <c r="E11" s="11" t="s">
        <v>1</v>
      </c>
      <c r="F11" s="12" t="s">
        <v>2</v>
      </c>
      <c r="G11" s="35"/>
    </row>
    <row r="12" spans="1:11" ht="14.4" customHeight="1">
      <c r="A12" s="47"/>
      <c r="B12" s="48"/>
      <c r="C12" s="13">
        <v>40</v>
      </c>
      <c r="D12" s="15">
        <v>10</v>
      </c>
      <c r="E12" s="13"/>
      <c r="F12" s="26">
        <f>+E12*D12</f>
        <v>0</v>
      </c>
      <c r="G12" s="2" t="str">
        <f t="shared" si="0"/>
        <v/>
      </c>
    </row>
    <row r="13" spans="1:11" ht="20.399999999999999">
      <c r="A13" s="47"/>
      <c r="B13" s="48"/>
      <c r="C13" s="11" t="s">
        <v>15</v>
      </c>
      <c r="D13" s="11" t="s">
        <v>16</v>
      </c>
      <c r="E13" s="11" t="s">
        <v>1</v>
      </c>
      <c r="F13" s="12" t="s">
        <v>2</v>
      </c>
      <c r="G13" s="35" t="str">
        <f t="shared" si="0"/>
        <v/>
      </c>
    </row>
    <row r="14" spans="1:11" ht="15" thickBot="1">
      <c r="A14" s="47"/>
      <c r="B14" s="48"/>
      <c r="C14" s="13">
        <v>15</v>
      </c>
      <c r="D14" s="15">
        <v>60</v>
      </c>
      <c r="E14" s="13"/>
      <c r="F14" s="26">
        <f>+E14*D14</f>
        <v>0</v>
      </c>
      <c r="G14" s="2" t="str">
        <f t="shared" si="0"/>
        <v/>
      </c>
    </row>
    <row r="15" spans="1:11" ht="15" thickBot="1">
      <c r="A15" s="40" t="s">
        <v>19</v>
      </c>
      <c r="B15" s="41"/>
      <c r="C15" s="41"/>
      <c r="D15" s="41"/>
      <c r="E15" s="41"/>
      <c r="F15" s="29">
        <f>F6+F8+F10+F12+F14</f>
        <v>0</v>
      </c>
      <c r="G15" s="1"/>
    </row>
    <row r="16" spans="1:11">
      <c r="A16" s="3"/>
      <c r="D16" s="7"/>
      <c r="F16" s="16"/>
      <c r="G16" s="1"/>
      <c r="H16" s="17"/>
      <c r="K16" s="7"/>
    </row>
    <row r="17" spans="1:11" ht="20.399999999999999">
      <c r="A17" s="46" t="s">
        <v>20</v>
      </c>
      <c r="B17" s="46"/>
      <c r="C17" s="10" t="s">
        <v>9</v>
      </c>
      <c r="D17" s="10" t="s">
        <v>10</v>
      </c>
      <c r="E17" s="11" t="s">
        <v>1</v>
      </c>
      <c r="F17" s="12" t="s">
        <v>2</v>
      </c>
      <c r="G17" s="35"/>
      <c r="H17" s="25"/>
      <c r="I17" s="50"/>
      <c r="J17" s="18"/>
      <c r="K17" s="19"/>
    </row>
    <row r="18" spans="1:11">
      <c r="A18" s="9" t="s">
        <v>7</v>
      </c>
      <c r="B18" s="6" t="s">
        <v>8</v>
      </c>
      <c r="C18" s="13">
        <v>50</v>
      </c>
      <c r="D18" s="15">
        <v>5</v>
      </c>
      <c r="E18" s="13"/>
      <c r="F18" s="26">
        <f>+E18*D18</f>
        <v>0</v>
      </c>
      <c r="G18" s="2" t="str">
        <f>IF(E18&gt;C18,"ERROR TARIFA","")</f>
        <v/>
      </c>
      <c r="H18" s="25"/>
      <c r="I18" s="50"/>
      <c r="J18" s="18"/>
      <c r="K18" s="20"/>
    </row>
    <row r="19" spans="1:11" ht="20.399999999999999">
      <c r="A19" s="47" t="s">
        <v>11</v>
      </c>
      <c r="B19" s="48" t="s">
        <v>12</v>
      </c>
      <c r="C19" s="11" t="s">
        <v>9</v>
      </c>
      <c r="D19" s="11" t="s">
        <v>10</v>
      </c>
      <c r="E19" s="11" t="s">
        <v>1</v>
      </c>
      <c r="F19" s="12" t="s">
        <v>2</v>
      </c>
      <c r="G19" s="35"/>
      <c r="H19" s="25"/>
      <c r="I19" s="50"/>
      <c r="J19" s="21"/>
      <c r="K19" s="22"/>
    </row>
    <row r="20" spans="1:11">
      <c r="A20" s="47"/>
      <c r="B20" s="48"/>
      <c r="C20" s="13">
        <v>50</v>
      </c>
      <c r="D20" s="15">
        <v>5</v>
      </c>
      <c r="E20" s="13"/>
      <c r="F20" s="26">
        <f>+E20*D20</f>
        <v>0</v>
      </c>
      <c r="G20" s="2" t="str">
        <f>IF(E20&gt;C20,"ERROR TARIFA","")</f>
        <v/>
      </c>
      <c r="H20" s="49"/>
      <c r="I20" s="50"/>
      <c r="J20" s="18"/>
      <c r="K20" s="19"/>
    </row>
    <row r="21" spans="1:11" ht="30.6">
      <c r="A21" s="47"/>
      <c r="B21" s="48"/>
      <c r="C21" s="11" t="s">
        <v>13</v>
      </c>
      <c r="D21" s="11" t="s">
        <v>14</v>
      </c>
      <c r="E21" s="11" t="s">
        <v>1</v>
      </c>
      <c r="F21" s="12" t="s">
        <v>2</v>
      </c>
      <c r="G21" s="35"/>
      <c r="H21" s="49"/>
      <c r="I21" s="50"/>
      <c r="J21" s="18"/>
      <c r="K21" s="20"/>
    </row>
    <row r="22" spans="1:11" ht="15" thickBot="1">
      <c r="A22" s="47"/>
      <c r="B22" s="48"/>
      <c r="C22" s="13">
        <v>0.8</v>
      </c>
      <c r="D22" s="15">
        <v>425</v>
      </c>
      <c r="E22" s="14"/>
      <c r="F22" s="27">
        <f>+E22*D22</f>
        <v>0</v>
      </c>
      <c r="G22" s="2" t="str">
        <f>IF(E22&gt;C22,"ERROR TARIFA","")</f>
        <v/>
      </c>
      <c r="H22" s="49"/>
      <c r="I22" s="50"/>
      <c r="J22" s="18"/>
      <c r="K22" s="19"/>
    </row>
    <row r="23" spans="1:11" ht="15" thickBot="1">
      <c r="A23" s="40" t="s">
        <v>21</v>
      </c>
      <c r="B23" s="41"/>
      <c r="C23" s="41"/>
      <c r="D23" s="41"/>
      <c r="E23" s="41"/>
      <c r="F23" s="29">
        <f>F18+F20+F22</f>
        <v>0</v>
      </c>
      <c r="G23" s="1"/>
      <c r="H23" s="23"/>
      <c r="I23" s="24"/>
      <c r="J23" s="21"/>
      <c r="K23" s="22"/>
    </row>
    <row r="24" spans="1:11" ht="15" thickBot="1">
      <c r="A24" s="3"/>
      <c r="F24" s="16"/>
      <c r="G24" s="1"/>
      <c r="K24" s="7"/>
    </row>
    <row r="25" spans="1:11" ht="15" thickBot="1">
      <c r="A25" s="42" t="s">
        <v>3</v>
      </c>
      <c r="B25" s="42"/>
      <c r="C25" s="42"/>
      <c r="D25" s="42"/>
      <c r="E25" s="43"/>
      <c r="F25" s="28">
        <f>F15+F23</f>
        <v>0</v>
      </c>
      <c r="G25" s="1"/>
      <c r="J25" s="21"/>
      <c r="K25" s="22"/>
    </row>
    <row r="26" spans="1:11">
      <c r="A26" s="3"/>
      <c r="G26" s="1"/>
    </row>
    <row r="27" spans="1:11">
      <c r="A27" s="3"/>
      <c r="G27" s="1"/>
    </row>
    <row r="28" spans="1:11" ht="51.6" customHeight="1">
      <c r="A28" s="44" t="s">
        <v>4</v>
      </c>
      <c r="B28" s="45"/>
      <c r="C28" s="45"/>
      <c r="D28" s="45"/>
      <c r="E28" s="45"/>
      <c r="F28" s="45"/>
      <c r="G28" s="1"/>
    </row>
    <row r="29" spans="1:11">
      <c r="A29" s="4"/>
      <c r="B29" s="31"/>
      <c r="C29" s="30"/>
      <c r="D29" s="31"/>
      <c r="E29" s="31"/>
      <c r="F29" s="31"/>
      <c r="G29" s="1"/>
    </row>
    <row r="30" spans="1:11">
      <c r="A30" s="3" t="s">
        <v>5</v>
      </c>
      <c r="E30" s="31"/>
      <c r="F30" s="31"/>
      <c r="G30" s="1"/>
    </row>
    <row r="31" spans="1:11">
      <c r="A31" s="3"/>
      <c r="G31" s="1"/>
    </row>
    <row r="32" spans="1:11">
      <c r="A32" s="3"/>
      <c r="G32" s="1"/>
    </row>
    <row r="33" spans="1:7">
      <c r="A33" s="3"/>
      <c r="G33" s="1"/>
    </row>
    <row r="34" spans="1:7">
      <c r="A34" s="36"/>
      <c r="B34" s="5"/>
      <c r="C34" s="5"/>
      <c r="D34" s="5"/>
      <c r="E34" s="5"/>
      <c r="F34" s="5"/>
      <c r="G34" s="37"/>
    </row>
  </sheetData>
  <mergeCells count="18">
    <mergeCell ref="A1:F1"/>
    <mergeCell ref="A2:F2"/>
    <mergeCell ref="A5:B5"/>
    <mergeCell ref="A7:A10"/>
    <mergeCell ref="B7:B10"/>
    <mergeCell ref="A3:F3"/>
    <mergeCell ref="I17:I19"/>
    <mergeCell ref="A19:A22"/>
    <mergeCell ref="B19:B22"/>
    <mergeCell ref="H20:H22"/>
    <mergeCell ref="I20:I22"/>
    <mergeCell ref="A23:E23"/>
    <mergeCell ref="A25:E25"/>
    <mergeCell ref="A28:F28"/>
    <mergeCell ref="A11:A14"/>
    <mergeCell ref="B11:B14"/>
    <mergeCell ref="A15:E15"/>
    <mergeCell ref="A17:B17"/>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FD41D-5C7D-4BD6-9C65-CE551C729C4C}">
  <dimension ref="A1:K34"/>
  <sheetViews>
    <sheetView topLeftCell="A2" workbookViewId="0">
      <selection activeCell="A3" sqref="A3:F3"/>
    </sheetView>
  </sheetViews>
  <sheetFormatPr baseColWidth="10" defaultRowHeight="14.4"/>
  <cols>
    <col min="1" max="1" width="36.44140625" customWidth="1"/>
    <col min="2" max="2" width="14.5546875" customWidth="1"/>
    <col min="4" max="4" width="14.44140625" customWidth="1"/>
    <col min="5" max="5" width="13" customWidth="1"/>
    <col min="6" max="6" width="14.77734375" customWidth="1"/>
  </cols>
  <sheetData>
    <row r="1" spans="1:11" ht="82.8" customHeight="1">
      <c r="A1" s="51" t="s">
        <v>25</v>
      </c>
      <c r="B1" s="52"/>
      <c r="C1" s="52"/>
      <c r="D1" s="52"/>
      <c r="E1" s="52"/>
      <c r="F1" s="52"/>
      <c r="G1" s="32"/>
    </row>
    <row r="2" spans="1:11" ht="184.5" customHeight="1">
      <c r="A2" s="44" t="s">
        <v>6</v>
      </c>
      <c r="B2" s="45"/>
      <c r="C2" s="45"/>
      <c r="D2" s="45"/>
      <c r="E2" s="45"/>
      <c r="F2" s="45"/>
      <c r="G2" s="33"/>
    </row>
    <row r="3" spans="1:11" ht="20.399999999999999" customHeight="1">
      <c r="A3" s="61" t="s">
        <v>0</v>
      </c>
      <c r="B3" s="62"/>
      <c r="C3" s="62"/>
      <c r="D3" s="62"/>
      <c r="E3" s="62"/>
      <c r="F3" s="62"/>
      <c r="G3" s="1"/>
    </row>
    <row r="4" spans="1:11" ht="9.6" customHeight="1">
      <c r="A4" s="3"/>
      <c r="G4" s="1"/>
    </row>
    <row r="5" spans="1:11" ht="20.399999999999999">
      <c r="A5" s="46" t="s">
        <v>18</v>
      </c>
      <c r="B5" s="46"/>
      <c r="C5" s="10" t="s">
        <v>9</v>
      </c>
      <c r="D5" s="10" t="s">
        <v>10</v>
      </c>
      <c r="E5" s="11" t="s">
        <v>1</v>
      </c>
      <c r="F5" s="12" t="s">
        <v>2</v>
      </c>
      <c r="G5" s="34"/>
    </row>
    <row r="6" spans="1:11">
      <c r="A6" s="9" t="s">
        <v>7</v>
      </c>
      <c r="B6" s="6" t="s">
        <v>8</v>
      </c>
      <c r="C6" s="13">
        <v>45</v>
      </c>
      <c r="D6" s="15">
        <v>100</v>
      </c>
      <c r="E6" s="13"/>
      <c r="F6" s="26">
        <f>+E6*D6</f>
        <v>0</v>
      </c>
      <c r="G6" s="2" t="str">
        <f>IF(E6&gt;C6,"ERROR TARIFA","")</f>
        <v/>
      </c>
    </row>
    <row r="7" spans="1:11" ht="20.399999999999999">
      <c r="A7" s="47" t="s">
        <v>11</v>
      </c>
      <c r="B7" s="48" t="s">
        <v>12</v>
      </c>
      <c r="C7" s="11" t="s">
        <v>9</v>
      </c>
      <c r="D7" s="11" t="s">
        <v>10</v>
      </c>
      <c r="E7" s="11" t="s">
        <v>1</v>
      </c>
      <c r="F7" s="12" t="s">
        <v>2</v>
      </c>
      <c r="G7" s="35"/>
    </row>
    <row r="8" spans="1:11">
      <c r="A8" s="47"/>
      <c r="B8" s="48"/>
      <c r="C8" s="13">
        <v>45</v>
      </c>
      <c r="D8" s="15">
        <v>15</v>
      </c>
      <c r="E8" s="13"/>
      <c r="F8" s="26">
        <f>+E8*D8</f>
        <v>0</v>
      </c>
      <c r="G8" s="2" t="str">
        <f t="shared" ref="G8:G14" si="0">IF(E8&gt;C8,"ERROR TARIFA","")</f>
        <v/>
      </c>
    </row>
    <row r="9" spans="1:11" ht="30.6">
      <c r="A9" s="47"/>
      <c r="B9" s="48"/>
      <c r="C9" s="11" t="s">
        <v>13</v>
      </c>
      <c r="D9" s="11" t="s">
        <v>14</v>
      </c>
      <c r="E9" s="11" t="s">
        <v>1</v>
      </c>
      <c r="F9" s="12" t="s">
        <v>2</v>
      </c>
      <c r="G9" s="35"/>
    </row>
    <row r="10" spans="1:11">
      <c r="A10" s="47"/>
      <c r="B10" s="48"/>
      <c r="C10" s="13">
        <v>0.8</v>
      </c>
      <c r="D10" s="15">
        <v>1275</v>
      </c>
      <c r="E10" s="13"/>
      <c r="F10" s="26">
        <f>+E10*D10</f>
        <v>0</v>
      </c>
      <c r="G10" s="2" t="str">
        <f t="shared" si="0"/>
        <v/>
      </c>
    </row>
    <row r="11" spans="1:11" ht="20.399999999999999">
      <c r="A11" s="47" t="s">
        <v>17</v>
      </c>
      <c r="B11" s="48" t="s">
        <v>8</v>
      </c>
      <c r="C11" s="11" t="s">
        <v>9</v>
      </c>
      <c r="D11" s="11" t="s">
        <v>10</v>
      </c>
      <c r="E11" s="11" t="s">
        <v>1</v>
      </c>
      <c r="F11" s="12" t="s">
        <v>2</v>
      </c>
      <c r="G11" s="35"/>
    </row>
    <row r="12" spans="1:11" ht="14.4" customHeight="1">
      <c r="A12" s="47"/>
      <c r="B12" s="48"/>
      <c r="C12" s="13">
        <v>40</v>
      </c>
      <c r="D12" s="15">
        <v>15</v>
      </c>
      <c r="E12" s="13"/>
      <c r="F12" s="26">
        <f>+E12*D12</f>
        <v>0</v>
      </c>
      <c r="G12" s="2" t="str">
        <f t="shared" si="0"/>
        <v/>
      </c>
    </row>
    <row r="13" spans="1:11" ht="20.399999999999999">
      <c r="A13" s="47"/>
      <c r="B13" s="48"/>
      <c r="C13" s="11" t="s">
        <v>15</v>
      </c>
      <c r="D13" s="11" t="s">
        <v>16</v>
      </c>
      <c r="E13" s="11" t="s">
        <v>1</v>
      </c>
      <c r="F13" s="12" t="s">
        <v>2</v>
      </c>
      <c r="G13" s="35" t="str">
        <f t="shared" si="0"/>
        <v/>
      </c>
    </row>
    <row r="14" spans="1:11" ht="15" thickBot="1">
      <c r="A14" s="47"/>
      <c r="B14" s="48"/>
      <c r="C14" s="13">
        <v>15</v>
      </c>
      <c r="D14" s="15">
        <v>90</v>
      </c>
      <c r="E14" s="13"/>
      <c r="F14" s="26">
        <f>+E14*D14</f>
        <v>0</v>
      </c>
      <c r="G14" s="2" t="str">
        <f t="shared" si="0"/>
        <v/>
      </c>
    </row>
    <row r="15" spans="1:11" ht="15" thickBot="1">
      <c r="A15" s="40" t="s">
        <v>19</v>
      </c>
      <c r="B15" s="41"/>
      <c r="C15" s="41"/>
      <c r="D15" s="41"/>
      <c r="E15" s="41"/>
      <c r="F15" s="29">
        <f>F6+F8+F10+F12+F14</f>
        <v>0</v>
      </c>
      <c r="G15" s="1"/>
    </row>
    <row r="16" spans="1:11">
      <c r="A16" s="3"/>
      <c r="D16" s="7"/>
      <c r="F16" s="16"/>
      <c r="G16" s="1"/>
      <c r="H16" s="17"/>
      <c r="K16" s="7"/>
    </row>
    <row r="17" spans="1:11" ht="20.399999999999999">
      <c r="A17" s="46" t="s">
        <v>20</v>
      </c>
      <c r="B17" s="46"/>
      <c r="C17" s="10" t="s">
        <v>9</v>
      </c>
      <c r="D17" s="10" t="s">
        <v>10</v>
      </c>
      <c r="E17" s="11" t="s">
        <v>1</v>
      </c>
      <c r="F17" s="12" t="s">
        <v>2</v>
      </c>
      <c r="G17" s="35"/>
      <c r="H17" s="25"/>
      <c r="I17" s="50"/>
      <c r="J17" s="18"/>
      <c r="K17" s="19"/>
    </row>
    <row r="18" spans="1:11">
      <c r="A18" s="9" t="s">
        <v>7</v>
      </c>
      <c r="B18" s="6" t="s">
        <v>8</v>
      </c>
      <c r="C18" s="13">
        <v>50</v>
      </c>
      <c r="D18" s="15">
        <v>10</v>
      </c>
      <c r="E18" s="13"/>
      <c r="F18" s="26">
        <f>+E18*D18</f>
        <v>0</v>
      </c>
      <c r="G18" s="2" t="str">
        <f>IF(E18&gt;C18,"ERROR TARIFA","")</f>
        <v/>
      </c>
      <c r="H18" s="25"/>
      <c r="I18" s="50"/>
      <c r="J18" s="18"/>
      <c r="K18" s="20"/>
    </row>
    <row r="19" spans="1:11" ht="20.399999999999999">
      <c r="A19" s="47" t="s">
        <v>11</v>
      </c>
      <c r="B19" s="48" t="s">
        <v>12</v>
      </c>
      <c r="C19" s="11" t="s">
        <v>9</v>
      </c>
      <c r="D19" s="11" t="s">
        <v>10</v>
      </c>
      <c r="E19" s="11" t="s">
        <v>1</v>
      </c>
      <c r="F19" s="12" t="s">
        <v>2</v>
      </c>
      <c r="G19" s="35"/>
      <c r="H19" s="25"/>
      <c r="I19" s="50"/>
      <c r="J19" s="21"/>
      <c r="K19" s="22"/>
    </row>
    <row r="20" spans="1:11">
      <c r="A20" s="47"/>
      <c r="B20" s="48"/>
      <c r="C20" s="13">
        <v>50</v>
      </c>
      <c r="D20" s="15">
        <v>10</v>
      </c>
      <c r="E20" s="13"/>
      <c r="F20" s="26">
        <f>+E20*D20</f>
        <v>0</v>
      </c>
      <c r="G20" s="2" t="str">
        <f>IF(E20&gt;C20,"ERROR TARIFA","")</f>
        <v/>
      </c>
      <c r="H20" s="49"/>
      <c r="I20" s="50"/>
      <c r="J20" s="18"/>
      <c r="K20" s="19"/>
    </row>
    <row r="21" spans="1:11" ht="30.6">
      <c r="A21" s="47"/>
      <c r="B21" s="48"/>
      <c r="C21" s="11" t="s">
        <v>13</v>
      </c>
      <c r="D21" s="11" t="s">
        <v>14</v>
      </c>
      <c r="E21" s="11" t="s">
        <v>1</v>
      </c>
      <c r="F21" s="12" t="s">
        <v>2</v>
      </c>
      <c r="G21" s="35"/>
      <c r="H21" s="49"/>
      <c r="I21" s="50"/>
      <c r="J21" s="18"/>
      <c r="K21" s="20"/>
    </row>
    <row r="22" spans="1:11" ht="15" thickBot="1">
      <c r="A22" s="47"/>
      <c r="B22" s="48"/>
      <c r="C22" s="13">
        <v>0.8</v>
      </c>
      <c r="D22" s="15">
        <v>850</v>
      </c>
      <c r="E22" s="14"/>
      <c r="F22" s="27">
        <f>+E22*D22</f>
        <v>0</v>
      </c>
      <c r="G22" s="2" t="str">
        <f>IF(E22&gt;C22,"ERROR TARIFA","")</f>
        <v/>
      </c>
      <c r="H22" s="49"/>
      <c r="I22" s="50"/>
      <c r="J22" s="18"/>
      <c r="K22" s="19"/>
    </row>
    <row r="23" spans="1:11" ht="15" thickBot="1">
      <c r="A23" s="40" t="s">
        <v>21</v>
      </c>
      <c r="B23" s="41"/>
      <c r="C23" s="41"/>
      <c r="D23" s="41"/>
      <c r="E23" s="41"/>
      <c r="F23" s="29">
        <f>F18+F20+F22</f>
        <v>0</v>
      </c>
      <c r="G23" s="1"/>
      <c r="H23" s="23"/>
      <c r="I23" s="24"/>
      <c r="J23" s="21"/>
      <c r="K23" s="22"/>
    </row>
    <row r="24" spans="1:11" ht="15" thickBot="1">
      <c r="A24" s="3"/>
      <c r="F24" s="16"/>
      <c r="G24" s="1"/>
      <c r="K24" s="7"/>
    </row>
    <row r="25" spans="1:11" ht="15" thickBot="1">
      <c r="A25" s="42" t="s">
        <v>3</v>
      </c>
      <c r="B25" s="42"/>
      <c r="C25" s="42"/>
      <c r="D25" s="42"/>
      <c r="E25" s="43"/>
      <c r="F25" s="28">
        <f>F15+F23</f>
        <v>0</v>
      </c>
      <c r="G25" s="1"/>
      <c r="J25" s="21"/>
      <c r="K25" s="22"/>
    </row>
    <row r="26" spans="1:11">
      <c r="A26" s="3"/>
      <c r="G26" s="1"/>
    </row>
    <row r="27" spans="1:11">
      <c r="A27" s="3"/>
      <c r="G27" s="1"/>
    </row>
    <row r="28" spans="1:11" ht="51.6" customHeight="1">
      <c r="A28" s="44" t="s">
        <v>4</v>
      </c>
      <c r="B28" s="45"/>
      <c r="C28" s="45"/>
      <c r="D28" s="45"/>
      <c r="E28" s="45"/>
      <c r="F28" s="45"/>
      <c r="G28" s="1"/>
    </row>
    <row r="29" spans="1:11">
      <c r="A29" s="4"/>
      <c r="B29" s="31"/>
      <c r="C29" s="30"/>
      <c r="D29" s="31"/>
      <c r="E29" s="31"/>
      <c r="F29" s="31"/>
      <c r="G29" s="1"/>
    </row>
    <row r="30" spans="1:11">
      <c r="A30" s="3" t="s">
        <v>5</v>
      </c>
      <c r="E30" s="31"/>
      <c r="F30" s="31"/>
      <c r="G30" s="1"/>
    </row>
    <row r="31" spans="1:11">
      <c r="A31" s="3"/>
      <c r="G31" s="1"/>
    </row>
    <row r="32" spans="1:11">
      <c r="A32" s="3"/>
      <c r="G32" s="1"/>
    </row>
    <row r="33" spans="1:7">
      <c r="A33" s="3"/>
      <c r="G33" s="1"/>
    </row>
    <row r="34" spans="1:7">
      <c r="A34" s="36"/>
      <c r="B34" s="5"/>
      <c r="C34" s="5"/>
      <c r="D34" s="5"/>
      <c r="E34" s="5"/>
      <c r="F34" s="5"/>
      <c r="G34" s="37"/>
    </row>
  </sheetData>
  <mergeCells count="18">
    <mergeCell ref="A1:F1"/>
    <mergeCell ref="A2:F2"/>
    <mergeCell ref="A5:B5"/>
    <mergeCell ref="A7:A10"/>
    <mergeCell ref="B7:B10"/>
    <mergeCell ref="A3:F3"/>
    <mergeCell ref="I17:I19"/>
    <mergeCell ref="A19:A22"/>
    <mergeCell ref="B19:B22"/>
    <mergeCell ref="H20:H22"/>
    <mergeCell ref="I20:I22"/>
    <mergeCell ref="A23:E23"/>
    <mergeCell ref="A25:E25"/>
    <mergeCell ref="A28:F28"/>
    <mergeCell ref="A11:A14"/>
    <mergeCell ref="B11:B14"/>
    <mergeCell ref="A15:E15"/>
    <mergeCell ref="A17:B17"/>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1EFB4-41E9-4271-876A-69C0861A21E9}">
  <dimension ref="A1:K34"/>
  <sheetViews>
    <sheetView topLeftCell="A2" workbookViewId="0">
      <selection activeCell="A3" sqref="A3:F3"/>
    </sheetView>
  </sheetViews>
  <sheetFormatPr baseColWidth="10" defaultRowHeight="14.4"/>
  <cols>
    <col min="1" max="1" width="36.44140625" customWidth="1"/>
    <col min="2" max="2" width="14.5546875" customWidth="1"/>
    <col min="4" max="4" width="14.44140625" customWidth="1"/>
    <col min="5" max="5" width="13" customWidth="1"/>
    <col min="6" max="6" width="14.77734375" customWidth="1"/>
  </cols>
  <sheetData>
    <row r="1" spans="1:11" ht="82.8" customHeight="1">
      <c r="A1" s="51" t="s">
        <v>26</v>
      </c>
      <c r="B1" s="52"/>
      <c r="C1" s="52"/>
      <c r="D1" s="52"/>
      <c r="E1" s="52"/>
      <c r="F1" s="52"/>
      <c r="G1" s="32"/>
    </row>
    <row r="2" spans="1:11" ht="184.5" customHeight="1">
      <c r="A2" s="44" t="s">
        <v>6</v>
      </c>
      <c r="B2" s="45"/>
      <c r="C2" s="45"/>
      <c r="D2" s="45"/>
      <c r="E2" s="45"/>
      <c r="F2" s="45"/>
      <c r="G2" s="33"/>
    </row>
    <row r="3" spans="1:11" ht="20.399999999999999" customHeight="1">
      <c r="A3" s="61" t="s">
        <v>0</v>
      </c>
      <c r="B3" s="62"/>
      <c r="C3" s="62"/>
      <c r="D3" s="62"/>
      <c r="E3" s="62"/>
      <c r="F3" s="62"/>
      <c r="G3" s="1"/>
    </row>
    <row r="4" spans="1:11" ht="9.6" customHeight="1">
      <c r="A4" s="3"/>
      <c r="G4" s="1"/>
    </row>
    <row r="5" spans="1:11" ht="20.399999999999999">
      <c r="A5" s="46" t="s">
        <v>18</v>
      </c>
      <c r="B5" s="46"/>
      <c r="C5" s="10" t="s">
        <v>9</v>
      </c>
      <c r="D5" s="10" t="s">
        <v>10</v>
      </c>
      <c r="E5" s="11" t="s">
        <v>1</v>
      </c>
      <c r="F5" s="12" t="s">
        <v>2</v>
      </c>
      <c r="G5" s="34"/>
    </row>
    <row r="6" spans="1:11">
      <c r="A6" s="9" t="s">
        <v>7</v>
      </c>
      <c r="B6" s="6" t="s">
        <v>8</v>
      </c>
      <c r="C6" s="13">
        <v>45</v>
      </c>
      <c r="D6" s="15">
        <v>500</v>
      </c>
      <c r="E6" s="13"/>
      <c r="F6" s="26">
        <f>+E6*D6</f>
        <v>0</v>
      </c>
      <c r="G6" s="2" t="str">
        <f>IF(E6&gt;C6,"ERROR TARIFA","")</f>
        <v/>
      </c>
    </row>
    <row r="7" spans="1:11" ht="20.399999999999999">
      <c r="A7" s="47" t="s">
        <v>11</v>
      </c>
      <c r="B7" s="48" t="s">
        <v>12</v>
      </c>
      <c r="C7" s="11" t="s">
        <v>9</v>
      </c>
      <c r="D7" s="11" t="s">
        <v>10</v>
      </c>
      <c r="E7" s="11" t="s">
        <v>1</v>
      </c>
      <c r="F7" s="12" t="s">
        <v>2</v>
      </c>
      <c r="G7" s="35"/>
    </row>
    <row r="8" spans="1:11">
      <c r="A8" s="47"/>
      <c r="B8" s="48"/>
      <c r="C8" s="13">
        <v>45</v>
      </c>
      <c r="D8" s="15">
        <v>100</v>
      </c>
      <c r="E8" s="13"/>
      <c r="F8" s="26">
        <f>+E8*D8</f>
        <v>0</v>
      </c>
      <c r="G8" s="2" t="str">
        <f t="shared" ref="G8:G14" si="0">IF(E8&gt;C8,"ERROR TARIFA","")</f>
        <v/>
      </c>
    </row>
    <row r="9" spans="1:11" ht="30.6">
      <c r="A9" s="47"/>
      <c r="B9" s="48"/>
      <c r="C9" s="11" t="s">
        <v>13</v>
      </c>
      <c r="D9" s="11" t="s">
        <v>14</v>
      </c>
      <c r="E9" s="11" t="s">
        <v>1</v>
      </c>
      <c r="F9" s="12" t="s">
        <v>2</v>
      </c>
      <c r="G9" s="35"/>
    </row>
    <row r="10" spans="1:11">
      <c r="A10" s="47"/>
      <c r="B10" s="48"/>
      <c r="C10" s="13">
        <v>0.8</v>
      </c>
      <c r="D10" s="15">
        <v>8500</v>
      </c>
      <c r="E10" s="13"/>
      <c r="F10" s="26">
        <f>+E10*D10</f>
        <v>0</v>
      </c>
      <c r="G10" s="2" t="str">
        <f t="shared" si="0"/>
        <v/>
      </c>
    </row>
    <row r="11" spans="1:11" ht="20.399999999999999">
      <c r="A11" s="47" t="s">
        <v>17</v>
      </c>
      <c r="B11" s="48" t="s">
        <v>8</v>
      </c>
      <c r="C11" s="11" t="s">
        <v>9</v>
      </c>
      <c r="D11" s="11" t="s">
        <v>10</v>
      </c>
      <c r="E11" s="11" t="s">
        <v>1</v>
      </c>
      <c r="F11" s="12" t="s">
        <v>2</v>
      </c>
      <c r="G11" s="35"/>
    </row>
    <row r="12" spans="1:11" ht="14.4" customHeight="1">
      <c r="A12" s="47"/>
      <c r="B12" s="48"/>
      <c r="C12" s="13">
        <v>40</v>
      </c>
      <c r="D12" s="15">
        <v>350</v>
      </c>
      <c r="E12" s="13"/>
      <c r="F12" s="26">
        <f>+E12*D12</f>
        <v>0</v>
      </c>
      <c r="G12" s="2" t="str">
        <f t="shared" si="0"/>
        <v/>
      </c>
    </row>
    <row r="13" spans="1:11" ht="20.399999999999999">
      <c r="A13" s="47"/>
      <c r="B13" s="48"/>
      <c r="C13" s="11" t="s">
        <v>15</v>
      </c>
      <c r="D13" s="11" t="s">
        <v>16</v>
      </c>
      <c r="E13" s="11" t="s">
        <v>1</v>
      </c>
      <c r="F13" s="12" t="s">
        <v>2</v>
      </c>
      <c r="G13" s="35" t="str">
        <f t="shared" si="0"/>
        <v/>
      </c>
    </row>
    <row r="14" spans="1:11" ht="15" thickBot="1">
      <c r="A14" s="47"/>
      <c r="B14" s="48"/>
      <c r="C14" s="13">
        <v>15</v>
      </c>
      <c r="D14" s="15">
        <v>2100</v>
      </c>
      <c r="E14" s="13"/>
      <c r="F14" s="26">
        <f>+E14*D14</f>
        <v>0</v>
      </c>
      <c r="G14" s="2" t="str">
        <f t="shared" si="0"/>
        <v/>
      </c>
    </row>
    <row r="15" spans="1:11" ht="15" thickBot="1">
      <c r="A15" s="40" t="s">
        <v>19</v>
      </c>
      <c r="B15" s="41"/>
      <c r="C15" s="41"/>
      <c r="D15" s="41"/>
      <c r="E15" s="41"/>
      <c r="F15" s="29">
        <f>F6+F8+F10+F12+F14</f>
        <v>0</v>
      </c>
      <c r="G15" s="1"/>
    </row>
    <row r="16" spans="1:11">
      <c r="A16" s="3"/>
      <c r="D16" s="7"/>
      <c r="F16" s="16"/>
      <c r="G16" s="1"/>
      <c r="H16" s="17"/>
      <c r="K16" s="7"/>
    </row>
    <row r="17" spans="1:11" ht="20.399999999999999">
      <c r="A17" s="46" t="s">
        <v>20</v>
      </c>
      <c r="B17" s="46"/>
      <c r="C17" s="10" t="s">
        <v>9</v>
      </c>
      <c r="D17" s="10" t="s">
        <v>10</v>
      </c>
      <c r="E17" s="11" t="s">
        <v>1</v>
      </c>
      <c r="F17" s="12" t="s">
        <v>2</v>
      </c>
      <c r="G17" s="35"/>
      <c r="H17" s="25"/>
      <c r="I17" s="50"/>
      <c r="J17" s="18"/>
      <c r="K17" s="19"/>
    </row>
    <row r="18" spans="1:11">
      <c r="A18" s="9" t="s">
        <v>7</v>
      </c>
      <c r="B18" s="6" t="s">
        <v>8</v>
      </c>
      <c r="C18" s="13">
        <v>50</v>
      </c>
      <c r="D18" s="15">
        <v>70</v>
      </c>
      <c r="E18" s="13"/>
      <c r="F18" s="26">
        <f>+E18*D18</f>
        <v>0</v>
      </c>
      <c r="G18" s="2" t="str">
        <f>IF(E18&gt;C18,"ERROR TARIFA","")</f>
        <v/>
      </c>
      <c r="H18" s="25"/>
      <c r="I18" s="50"/>
      <c r="J18" s="18"/>
      <c r="K18" s="20"/>
    </row>
    <row r="19" spans="1:11" ht="20.399999999999999">
      <c r="A19" s="47" t="s">
        <v>11</v>
      </c>
      <c r="B19" s="48" t="s">
        <v>12</v>
      </c>
      <c r="C19" s="11" t="s">
        <v>9</v>
      </c>
      <c r="D19" s="11" t="s">
        <v>10</v>
      </c>
      <c r="E19" s="11" t="s">
        <v>1</v>
      </c>
      <c r="F19" s="12" t="s">
        <v>2</v>
      </c>
      <c r="G19" s="35"/>
      <c r="H19" s="25"/>
      <c r="I19" s="50"/>
      <c r="J19" s="21"/>
      <c r="K19" s="22"/>
    </row>
    <row r="20" spans="1:11">
      <c r="A20" s="47"/>
      <c r="B20" s="48"/>
      <c r="C20" s="13">
        <v>50</v>
      </c>
      <c r="D20" s="15">
        <v>30</v>
      </c>
      <c r="E20" s="13"/>
      <c r="F20" s="26">
        <f>+E20*D20</f>
        <v>0</v>
      </c>
      <c r="G20" s="2" t="str">
        <f>IF(E20&gt;C20,"ERROR TARIFA","")</f>
        <v/>
      </c>
      <c r="H20" s="49"/>
      <c r="I20" s="50"/>
      <c r="J20" s="18"/>
      <c r="K20" s="19"/>
    </row>
    <row r="21" spans="1:11" ht="30.6">
      <c r="A21" s="47"/>
      <c r="B21" s="48"/>
      <c r="C21" s="11" t="s">
        <v>13</v>
      </c>
      <c r="D21" s="11" t="s">
        <v>14</v>
      </c>
      <c r="E21" s="11" t="s">
        <v>1</v>
      </c>
      <c r="F21" s="12" t="s">
        <v>2</v>
      </c>
      <c r="G21" s="35"/>
      <c r="H21" s="49"/>
      <c r="I21" s="50"/>
      <c r="J21" s="18"/>
      <c r="K21" s="20"/>
    </row>
    <row r="22" spans="1:11" ht="15" thickBot="1">
      <c r="A22" s="47"/>
      <c r="B22" s="48"/>
      <c r="C22" s="13">
        <v>0.8</v>
      </c>
      <c r="D22" s="15">
        <v>2550</v>
      </c>
      <c r="E22" s="14"/>
      <c r="F22" s="27">
        <f>+E22*D22</f>
        <v>0</v>
      </c>
      <c r="G22" s="2" t="str">
        <f>IF(E22&gt;C22,"ERROR TARIFA","")</f>
        <v/>
      </c>
      <c r="H22" s="49"/>
      <c r="I22" s="50"/>
      <c r="J22" s="18"/>
      <c r="K22" s="19"/>
    </row>
    <row r="23" spans="1:11" ht="15" thickBot="1">
      <c r="A23" s="40" t="s">
        <v>21</v>
      </c>
      <c r="B23" s="41"/>
      <c r="C23" s="41"/>
      <c r="D23" s="41"/>
      <c r="E23" s="41"/>
      <c r="F23" s="29">
        <f>F18+F20+F22</f>
        <v>0</v>
      </c>
      <c r="G23" s="1"/>
      <c r="H23" s="23"/>
      <c r="I23" s="24"/>
      <c r="J23" s="21"/>
      <c r="K23" s="22"/>
    </row>
    <row r="24" spans="1:11" ht="15" thickBot="1">
      <c r="A24" s="3"/>
      <c r="F24" s="16"/>
      <c r="G24" s="1"/>
      <c r="K24" s="7"/>
    </row>
    <row r="25" spans="1:11" ht="15" thickBot="1">
      <c r="A25" s="42" t="s">
        <v>3</v>
      </c>
      <c r="B25" s="42"/>
      <c r="C25" s="42"/>
      <c r="D25" s="42"/>
      <c r="E25" s="43"/>
      <c r="F25" s="28">
        <f>F15+F23</f>
        <v>0</v>
      </c>
      <c r="G25" s="1"/>
      <c r="J25" s="21"/>
      <c r="K25" s="22"/>
    </row>
    <row r="26" spans="1:11">
      <c r="A26" s="3"/>
      <c r="G26" s="1"/>
    </row>
    <row r="27" spans="1:11">
      <c r="A27" s="3"/>
      <c r="G27" s="1"/>
    </row>
    <row r="28" spans="1:11" ht="51.6" customHeight="1">
      <c r="A28" s="44" t="s">
        <v>4</v>
      </c>
      <c r="B28" s="45"/>
      <c r="C28" s="45"/>
      <c r="D28" s="45"/>
      <c r="E28" s="45"/>
      <c r="F28" s="45"/>
      <c r="G28" s="1"/>
    </row>
    <row r="29" spans="1:11">
      <c r="A29" s="4"/>
      <c r="B29" s="31"/>
      <c r="C29" s="30"/>
      <c r="D29" s="31"/>
      <c r="E29" s="31"/>
      <c r="F29" s="31"/>
      <c r="G29" s="1"/>
    </row>
    <row r="30" spans="1:11">
      <c r="A30" s="3" t="s">
        <v>5</v>
      </c>
      <c r="E30" s="31"/>
      <c r="F30" s="31"/>
      <c r="G30" s="1"/>
    </row>
    <row r="31" spans="1:11">
      <c r="A31" s="3"/>
      <c r="G31" s="1"/>
    </row>
    <row r="32" spans="1:11">
      <c r="A32" s="3"/>
      <c r="G32" s="1"/>
    </row>
    <row r="33" spans="1:7">
      <c r="A33" s="3"/>
      <c r="G33" s="1"/>
    </row>
    <row r="34" spans="1:7">
      <c r="A34" s="36"/>
      <c r="B34" s="5"/>
      <c r="C34" s="5"/>
      <c r="D34" s="5"/>
      <c r="E34" s="5"/>
      <c r="F34" s="5"/>
      <c r="G34" s="37"/>
    </row>
  </sheetData>
  <mergeCells count="18">
    <mergeCell ref="A1:F1"/>
    <mergeCell ref="A2:F2"/>
    <mergeCell ref="A5:B5"/>
    <mergeCell ref="A7:A10"/>
    <mergeCell ref="B7:B10"/>
    <mergeCell ref="A3:F3"/>
    <mergeCell ref="I17:I19"/>
    <mergeCell ref="A19:A22"/>
    <mergeCell ref="B19:B22"/>
    <mergeCell ref="H20:H22"/>
    <mergeCell ref="I20:I22"/>
    <mergeCell ref="A23:E23"/>
    <mergeCell ref="A25:E25"/>
    <mergeCell ref="A28:F28"/>
    <mergeCell ref="A11:A14"/>
    <mergeCell ref="B11:B14"/>
    <mergeCell ref="A15:E15"/>
    <mergeCell ref="A17:B17"/>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1DB62-BFE6-4613-89BF-4DB2481B7BEC}">
  <dimension ref="A1:K34"/>
  <sheetViews>
    <sheetView topLeftCell="A2" workbookViewId="0">
      <selection activeCell="A3" sqref="A3:F3"/>
    </sheetView>
  </sheetViews>
  <sheetFormatPr baseColWidth="10" defaultRowHeight="14.4"/>
  <cols>
    <col min="1" max="1" width="36.44140625" customWidth="1"/>
    <col min="2" max="2" width="14.5546875" customWidth="1"/>
    <col min="4" max="4" width="14.44140625" customWidth="1"/>
    <col min="5" max="5" width="13" customWidth="1"/>
    <col min="6" max="6" width="14.77734375" customWidth="1"/>
  </cols>
  <sheetData>
    <row r="1" spans="1:11" ht="82.8" customHeight="1">
      <c r="A1" s="51" t="s">
        <v>27</v>
      </c>
      <c r="B1" s="52"/>
      <c r="C1" s="52"/>
      <c r="D1" s="52"/>
      <c r="E1" s="52"/>
      <c r="F1" s="52"/>
      <c r="G1" s="32"/>
    </row>
    <row r="2" spans="1:11" ht="184.5" customHeight="1">
      <c r="A2" s="44" t="s">
        <v>6</v>
      </c>
      <c r="B2" s="45"/>
      <c r="C2" s="45"/>
      <c r="D2" s="45"/>
      <c r="E2" s="45"/>
      <c r="F2" s="45"/>
      <c r="G2" s="33"/>
    </row>
    <row r="3" spans="1:11" ht="20.399999999999999" customHeight="1">
      <c r="A3" s="61" t="s">
        <v>0</v>
      </c>
      <c r="B3" s="62"/>
      <c r="C3" s="62"/>
      <c r="D3" s="62"/>
      <c r="E3" s="62"/>
      <c r="F3" s="62"/>
      <c r="G3" s="1"/>
    </row>
    <row r="4" spans="1:11" ht="9.6" customHeight="1">
      <c r="A4" s="3"/>
      <c r="G4" s="1"/>
    </row>
    <row r="5" spans="1:11" ht="20.399999999999999">
      <c r="A5" s="46" t="s">
        <v>18</v>
      </c>
      <c r="B5" s="46"/>
      <c r="C5" s="10" t="s">
        <v>9</v>
      </c>
      <c r="D5" s="10" t="s">
        <v>10</v>
      </c>
      <c r="E5" s="11" t="s">
        <v>1</v>
      </c>
      <c r="F5" s="12" t="s">
        <v>2</v>
      </c>
      <c r="G5" s="34"/>
    </row>
    <row r="6" spans="1:11">
      <c r="A6" s="9" t="s">
        <v>7</v>
      </c>
      <c r="B6" s="6" t="s">
        <v>8</v>
      </c>
      <c r="C6" s="13">
        <v>45</v>
      </c>
      <c r="D6" s="15">
        <v>200</v>
      </c>
      <c r="E6" s="13"/>
      <c r="F6" s="26">
        <f>+E6*D6</f>
        <v>0</v>
      </c>
      <c r="G6" s="2" t="str">
        <f>IF(E6&gt;C6,"ERROR TARIFA","")</f>
        <v/>
      </c>
    </row>
    <row r="7" spans="1:11" ht="20.399999999999999">
      <c r="A7" s="47" t="s">
        <v>11</v>
      </c>
      <c r="B7" s="48" t="s">
        <v>12</v>
      </c>
      <c r="C7" s="11" t="s">
        <v>9</v>
      </c>
      <c r="D7" s="11" t="s">
        <v>10</v>
      </c>
      <c r="E7" s="11" t="s">
        <v>1</v>
      </c>
      <c r="F7" s="12" t="s">
        <v>2</v>
      </c>
      <c r="G7" s="35"/>
    </row>
    <row r="8" spans="1:11">
      <c r="A8" s="47"/>
      <c r="B8" s="48"/>
      <c r="C8" s="13">
        <v>45</v>
      </c>
      <c r="D8" s="15">
        <v>20</v>
      </c>
      <c r="E8" s="13"/>
      <c r="F8" s="26">
        <f>+E8*D8</f>
        <v>0</v>
      </c>
      <c r="G8" s="2" t="str">
        <f t="shared" ref="G8:G14" si="0">IF(E8&gt;C8,"ERROR TARIFA","")</f>
        <v/>
      </c>
    </row>
    <row r="9" spans="1:11" ht="30.6">
      <c r="A9" s="47"/>
      <c r="B9" s="48"/>
      <c r="C9" s="11" t="s">
        <v>13</v>
      </c>
      <c r="D9" s="11" t="s">
        <v>14</v>
      </c>
      <c r="E9" s="11" t="s">
        <v>1</v>
      </c>
      <c r="F9" s="12" t="s">
        <v>2</v>
      </c>
      <c r="G9" s="35"/>
    </row>
    <row r="10" spans="1:11">
      <c r="A10" s="47"/>
      <c r="B10" s="48"/>
      <c r="C10" s="13">
        <v>0.8</v>
      </c>
      <c r="D10" s="15">
        <v>1700</v>
      </c>
      <c r="E10" s="13"/>
      <c r="F10" s="26">
        <f>+E10*D10</f>
        <v>0</v>
      </c>
      <c r="G10" s="2" t="str">
        <f t="shared" si="0"/>
        <v/>
      </c>
    </row>
    <row r="11" spans="1:11" ht="20.399999999999999">
      <c r="A11" s="47" t="s">
        <v>17</v>
      </c>
      <c r="B11" s="48" t="s">
        <v>8</v>
      </c>
      <c r="C11" s="11" t="s">
        <v>9</v>
      </c>
      <c r="D11" s="11" t="s">
        <v>10</v>
      </c>
      <c r="E11" s="11" t="s">
        <v>1</v>
      </c>
      <c r="F11" s="12" t="s">
        <v>2</v>
      </c>
      <c r="G11" s="35"/>
    </row>
    <row r="12" spans="1:11" ht="14.4" customHeight="1">
      <c r="A12" s="47"/>
      <c r="B12" s="48"/>
      <c r="C12" s="13">
        <v>40</v>
      </c>
      <c r="D12" s="15">
        <v>50</v>
      </c>
      <c r="E12" s="13"/>
      <c r="F12" s="26">
        <f>+E12*D12</f>
        <v>0</v>
      </c>
      <c r="G12" s="2" t="str">
        <f t="shared" si="0"/>
        <v/>
      </c>
    </row>
    <row r="13" spans="1:11" ht="20.399999999999999">
      <c r="A13" s="47"/>
      <c r="B13" s="48"/>
      <c r="C13" s="11" t="s">
        <v>15</v>
      </c>
      <c r="D13" s="11" t="s">
        <v>16</v>
      </c>
      <c r="E13" s="11" t="s">
        <v>1</v>
      </c>
      <c r="F13" s="12" t="s">
        <v>2</v>
      </c>
      <c r="G13" s="35" t="str">
        <f t="shared" si="0"/>
        <v/>
      </c>
    </row>
    <row r="14" spans="1:11" ht="15" thickBot="1">
      <c r="A14" s="47"/>
      <c r="B14" s="48"/>
      <c r="C14" s="13">
        <v>15</v>
      </c>
      <c r="D14" s="15">
        <v>300</v>
      </c>
      <c r="E14" s="13"/>
      <c r="F14" s="26">
        <f>+E14*D14</f>
        <v>0</v>
      </c>
      <c r="G14" s="2" t="str">
        <f t="shared" si="0"/>
        <v/>
      </c>
    </row>
    <row r="15" spans="1:11" ht="15" thickBot="1">
      <c r="A15" s="40" t="s">
        <v>19</v>
      </c>
      <c r="B15" s="41"/>
      <c r="C15" s="41"/>
      <c r="D15" s="41"/>
      <c r="E15" s="41"/>
      <c r="F15" s="29">
        <f>F6+F8+F10+F12+F14</f>
        <v>0</v>
      </c>
      <c r="G15" s="1"/>
    </row>
    <row r="16" spans="1:11">
      <c r="A16" s="3"/>
      <c r="D16" s="7"/>
      <c r="F16" s="16"/>
      <c r="G16" s="1"/>
      <c r="H16" s="17"/>
      <c r="K16" s="7"/>
    </row>
    <row r="17" spans="1:11" ht="20.399999999999999">
      <c r="A17" s="46" t="s">
        <v>20</v>
      </c>
      <c r="B17" s="46"/>
      <c r="C17" s="10" t="s">
        <v>9</v>
      </c>
      <c r="D17" s="10" t="s">
        <v>10</v>
      </c>
      <c r="E17" s="11" t="s">
        <v>1</v>
      </c>
      <c r="F17" s="12" t="s">
        <v>2</v>
      </c>
      <c r="G17" s="35"/>
      <c r="H17" s="25"/>
      <c r="I17" s="50"/>
      <c r="J17" s="18"/>
      <c r="K17" s="19"/>
    </row>
    <row r="18" spans="1:11">
      <c r="A18" s="9" t="s">
        <v>7</v>
      </c>
      <c r="B18" s="6" t="s">
        <v>8</v>
      </c>
      <c r="C18" s="13">
        <v>50</v>
      </c>
      <c r="D18" s="15">
        <v>30</v>
      </c>
      <c r="E18" s="13"/>
      <c r="F18" s="26">
        <f>+E18*D18</f>
        <v>0</v>
      </c>
      <c r="G18" s="2" t="str">
        <f>IF(E18&gt;C18,"ERROR TARIFA","")</f>
        <v/>
      </c>
      <c r="H18" s="25"/>
      <c r="I18" s="50"/>
      <c r="J18" s="18"/>
      <c r="K18" s="20"/>
    </row>
    <row r="19" spans="1:11" ht="20.399999999999999">
      <c r="A19" s="47" t="s">
        <v>11</v>
      </c>
      <c r="B19" s="48" t="s">
        <v>12</v>
      </c>
      <c r="C19" s="11" t="s">
        <v>9</v>
      </c>
      <c r="D19" s="11" t="s">
        <v>10</v>
      </c>
      <c r="E19" s="11" t="s">
        <v>1</v>
      </c>
      <c r="F19" s="12" t="s">
        <v>2</v>
      </c>
      <c r="G19" s="35"/>
      <c r="H19" s="25"/>
      <c r="I19" s="50"/>
      <c r="J19" s="21"/>
      <c r="K19" s="22"/>
    </row>
    <row r="20" spans="1:11">
      <c r="A20" s="47"/>
      <c r="B20" s="48"/>
      <c r="C20" s="13">
        <v>50</v>
      </c>
      <c r="D20" s="15">
        <v>20</v>
      </c>
      <c r="E20" s="13"/>
      <c r="F20" s="26">
        <f>+E20*D20</f>
        <v>0</v>
      </c>
      <c r="G20" s="2" t="str">
        <f>IF(E20&gt;C20,"ERROR TARIFA","")</f>
        <v/>
      </c>
      <c r="H20" s="49"/>
      <c r="I20" s="50"/>
      <c r="J20" s="18"/>
      <c r="K20" s="19"/>
    </row>
    <row r="21" spans="1:11" ht="30.6">
      <c r="A21" s="47"/>
      <c r="B21" s="48"/>
      <c r="C21" s="11" t="s">
        <v>13</v>
      </c>
      <c r="D21" s="11" t="s">
        <v>14</v>
      </c>
      <c r="E21" s="11" t="s">
        <v>1</v>
      </c>
      <c r="F21" s="12" t="s">
        <v>2</v>
      </c>
      <c r="G21" s="35"/>
      <c r="H21" s="49"/>
      <c r="I21" s="50"/>
      <c r="J21" s="18"/>
      <c r="K21" s="20"/>
    </row>
    <row r="22" spans="1:11" ht="15" thickBot="1">
      <c r="A22" s="47"/>
      <c r="B22" s="48"/>
      <c r="C22" s="13">
        <v>0.8</v>
      </c>
      <c r="D22" s="15">
        <v>1700</v>
      </c>
      <c r="E22" s="14"/>
      <c r="F22" s="27">
        <f>+E22*D22</f>
        <v>0</v>
      </c>
      <c r="G22" s="2" t="str">
        <f>IF(E22&gt;C22,"ERROR TARIFA","")</f>
        <v/>
      </c>
      <c r="H22" s="49"/>
      <c r="I22" s="50"/>
      <c r="J22" s="18"/>
      <c r="K22" s="19"/>
    </row>
    <row r="23" spans="1:11" ht="15" thickBot="1">
      <c r="A23" s="40" t="s">
        <v>21</v>
      </c>
      <c r="B23" s="41"/>
      <c r="C23" s="41"/>
      <c r="D23" s="41"/>
      <c r="E23" s="41"/>
      <c r="F23" s="29">
        <f>F18+F20+F22</f>
        <v>0</v>
      </c>
      <c r="G23" s="1"/>
      <c r="H23" s="23"/>
      <c r="I23" s="24"/>
      <c r="J23" s="21"/>
      <c r="K23" s="22"/>
    </row>
    <row r="24" spans="1:11" ht="15" thickBot="1">
      <c r="A24" s="3"/>
      <c r="F24" s="16"/>
      <c r="G24" s="1"/>
      <c r="K24" s="7"/>
    </row>
    <row r="25" spans="1:11" ht="15" thickBot="1">
      <c r="A25" s="42" t="s">
        <v>3</v>
      </c>
      <c r="B25" s="42"/>
      <c r="C25" s="42"/>
      <c r="D25" s="42"/>
      <c r="E25" s="43"/>
      <c r="F25" s="28">
        <f>F15+F23</f>
        <v>0</v>
      </c>
      <c r="G25" s="1"/>
      <c r="J25" s="21"/>
      <c r="K25" s="22"/>
    </row>
    <row r="26" spans="1:11">
      <c r="A26" s="3"/>
      <c r="G26" s="1"/>
    </row>
    <row r="27" spans="1:11">
      <c r="A27" s="3"/>
      <c r="G27" s="1"/>
    </row>
    <row r="28" spans="1:11" ht="51.6" customHeight="1">
      <c r="A28" s="44" t="s">
        <v>4</v>
      </c>
      <c r="B28" s="45"/>
      <c r="C28" s="45"/>
      <c r="D28" s="45"/>
      <c r="E28" s="45"/>
      <c r="F28" s="45"/>
      <c r="G28" s="1"/>
    </row>
    <row r="29" spans="1:11">
      <c r="A29" s="4"/>
      <c r="B29" s="31"/>
      <c r="C29" s="30"/>
      <c r="D29" s="31"/>
      <c r="E29" s="31"/>
      <c r="F29" s="31"/>
      <c r="G29" s="1"/>
    </row>
    <row r="30" spans="1:11">
      <c r="A30" s="3" t="s">
        <v>5</v>
      </c>
      <c r="E30" s="31"/>
      <c r="F30" s="31"/>
      <c r="G30" s="1"/>
    </row>
    <row r="31" spans="1:11">
      <c r="A31" s="3"/>
      <c r="G31" s="1"/>
    </row>
    <row r="32" spans="1:11">
      <c r="A32" s="3"/>
      <c r="G32" s="1"/>
    </row>
    <row r="33" spans="1:7">
      <c r="A33" s="3"/>
      <c r="G33" s="1"/>
    </row>
    <row r="34" spans="1:7">
      <c r="A34" s="36"/>
      <c r="B34" s="5"/>
      <c r="C34" s="5"/>
      <c r="D34" s="5"/>
      <c r="E34" s="5"/>
      <c r="F34" s="5"/>
      <c r="G34" s="37"/>
    </row>
  </sheetData>
  <mergeCells count="18">
    <mergeCell ref="A1:F1"/>
    <mergeCell ref="A2:F2"/>
    <mergeCell ref="A5:B5"/>
    <mergeCell ref="A7:A10"/>
    <mergeCell ref="B7:B10"/>
    <mergeCell ref="A3:F3"/>
    <mergeCell ref="I17:I19"/>
    <mergeCell ref="A19:A22"/>
    <mergeCell ref="B19:B22"/>
    <mergeCell ref="H20:H22"/>
    <mergeCell ref="I20:I22"/>
    <mergeCell ref="A23:E23"/>
    <mergeCell ref="A25:E25"/>
    <mergeCell ref="A28:F28"/>
    <mergeCell ref="A11:A14"/>
    <mergeCell ref="B11:B14"/>
    <mergeCell ref="A15:E15"/>
    <mergeCell ref="A17:B17"/>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C15CD-E963-44AC-9453-59ABDA4DA23A}">
  <dimension ref="A1:K41"/>
  <sheetViews>
    <sheetView topLeftCell="A2" workbookViewId="0">
      <selection activeCell="A3" sqref="A3:F3"/>
    </sheetView>
  </sheetViews>
  <sheetFormatPr baseColWidth="10" defaultRowHeight="14.4"/>
  <cols>
    <col min="1" max="1" width="36.44140625" customWidth="1"/>
    <col min="2" max="2" width="14.5546875" customWidth="1"/>
    <col min="4" max="4" width="14.44140625" customWidth="1"/>
    <col min="5" max="5" width="13" customWidth="1"/>
    <col min="6" max="6" width="14.77734375" customWidth="1"/>
  </cols>
  <sheetData>
    <row r="1" spans="1:7" ht="102.6" customHeight="1">
      <c r="A1" s="51" t="s">
        <v>29</v>
      </c>
      <c r="B1" s="52"/>
      <c r="C1" s="52"/>
      <c r="D1" s="52"/>
      <c r="E1" s="52"/>
      <c r="F1" s="52"/>
      <c r="G1" s="32"/>
    </row>
    <row r="2" spans="1:7" ht="184.5" customHeight="1">
      <c r="A2" s="44" t="s">
        <v>6</v>
      </c>
      <c r="B2" s="45"/>
      <c r="C2" s="45"/>
      <c r="D2" s="45"/>
      <c r="E2" s="45"/>
      <c r="F2" s="45"/>
      <c r="G2" s="33"/>
    </row>
    <row r="3" spans="1:7" ht="20.399999999999999" customHeight="1">
      <c r="A3" s="61" t="s">
        <v>0</v>
      </c>
      <c r="B3" s="62"/>
      <c r="C3" s="62"/>
      <c r="D3" s="62"/>
      <c r="E3" s="62"/>
      <c r="F3" s="62"/>
      <c r="G3" s="1"/>
    </row>
    <row r="4" spans="1:7" ht="9.6" customHeight="1">
      <c r="A4" s="3"/>
      <c r="G4" s="1"/>
    </row>
    <row r="5" spans="1:7" ht="20.399999999999999">
      <c r="A5" s="46" t="s">
        <v>18</v>
      </c>
      <c r="B5" s="46"/>
      <c r="C5" s="10" t="s">
        <v>9</v>
      </c>
      <c r="D5" s="10" t="s">
        <v>10</v>
      </c>
      <c r="E5" s="11" t="s">
        <v>1</v>
      </c>
      <c r="F5" s="12" t="s">
        <v>2</v>
      </c>
      <c r="G5" s="34"/>
    </row>
    <row r="6" spans="1:7">
      <c r="A6" s="9" t="s">
        <v>7</v>
      </c>
      <c r="B6" s="6" t="s">
        <v>8</v>
      </c>
      <c r="C6" s="13">
        <v>45</v>
      </c>
      <c r="D6" s="15">
        <v>2270</v>
      </c>
      <c r="E6" s="13"/>
      <c r="F6" s="26">
        <f>+E6*D6</f>
        <v>0</v>
      </c>
      <c r="G6" s="2" t="str">
        <f>IF(E6&gt;C6,"ERROR TARIFA","")</f>
        <v/>
      </c>
    </row>
    <row r="7" spans="1:7" ht="20.399999999999999">
      <c r="A7" s="47" t="s">
        <v>11</v>
      </c>
      <c r="B7" s="48" t="s">
        <v>12</v>
      </c>
      <c r="C7" s="11" t="s">
        <v>9</v>
      </c>
      <c r="D7" s="11" t="s">
        <v>10</v>
      </c>
      <c r="E7" s="11" t="s">
        <v>1</v>
      </c>
      <c r="F7" s="12" t="s">
        <v>2</v>
      </c>
      <c r="G7" s="35"/>
    </row>
    <row r="8" spans="1:7">
      <c r="A8" s="47"/>
      <c r="B8" s="48"/>
      <c r="C8" s="13">
        <v>45</v>
      </c>
      <c r="D8" s="15">
        <v>900</v>
      </c>
      <c r="E8" s="13"/>
      <c r="F8" s="26">
        <f>+E8*D8</f>
        <v>0</v>
      </c>
      <c r="G8" s="2" t="str">
        <f t="shared" ref="G8:G18" si="0">IF(E8&gt;C8,"ERROR TARIFA","")</f>
        <v/>
      </c>
    </row>
    <row r="9" spans="1:7" ht="30.6">
      <c r="A9" s="47"/>
      <c r="B9" s="48"/>
      <c r="C9" s="11" t="s">
        <v>13</v>
      </c>
      <c r="D9" s="11" t="s">
        <v>14</v>
      </c>
      <c r="E9" s="11" t="s">
        <v>1</v>
      </c>
      <c r="F9" s="12" t="s">
        <v>2</v>
      </c>
      <c r="G9" s="35"/>
    </row>
    <row r="10" spans="1:7">
      <c r="A10" s="47"/>
      <c r="B10" s="48"/>
      <c r="C10" s="13">
        <v>0.8</v>
      </c>
      <c r="D10" s="15">
        <v>76500</v>
      </c>
      <c r="E10" s="13"/>
      <c r="F10" s="26">
        <f>+E10*D10</f>
        <v>0</v>
      </c>
      <c r="G10" s="2" t="str">
        <f t="shared" si="0"/>
        <v/>
      </c>
    </row>
    <row r="11" spans="1:7" ht="20.399999999999999">
      <c r="A11" s="56" t="s">
        <v>17</v>
      </c>
      <c r="B11" s="48" t="s">
        <v>8</v>
      </c>
      <c r="C11" s="11" t="s">
        <v>9</v>
      </c>
      <c r="D11" s="11" t="s">
        <v>10</v>
      </c>
      <c r="E11" s="11" t="s">
        <v>1</v>
      </c>
      <c r="F11" s="12" t="s">
        <v>2</v>
      </c>
      <c r="G11" s="35"/>
    </row>
    <row r="12" spans="1:7" ht="14.4" customHeight="1">
      <c r="A12" s="56"/>
      <c r="B12" s="48"/>
      <c r="C12" s="13">
        <v>40</v>
      </c>
      <c r="D12" s="15">
        <v>30</v>
      </c>
      <c r="E12" s="13"/>
      <c r="F12" s="26">
        <f>+E12*D12</f>
        <v>0</v>
      </c>
      <c r="G12" s="2" t="str">
        <f t="shared" si="0"/>
        <v/>
      </c>
    </row>
    <row r="13" spans="1:7" ht="20.399999999999999">
      <c r="A13" s="56"/>
      <c r="B13" s="48"/>
      <c r="C13" s="11" t="s">
        <v>15</v>
      </c>
      <c r="D13" s="11" t="s">
        <v>16</v>
      </c>
      <c r="E13" s="11" t="s">
        <v>1</v>
      </c>
      <c r="F13" s="12" t="s">
        <v>2</v>
      </c>
      <c r="G13" s="35"/>
    </row>
    <row r="14" spans="1:7">
      <c r="A14" s="56"/>
      <c r="B14" s="48"/>
      <c r="C14" s="13">
        <v>15</v>
      </c>
      <c r="D14" s="15">
        <v>180</v>
      </c>
      <c r="E14" s="13"/>
      <c r="F14" s="26">
        <f>+E14*D14</f>
        <v>0</v>
      </c>
      <c r="G14" s="2" t="str">
        <f t="shared" si="0"/>
        <v/>
      </c>
    </row>
    <row r="15" spans="1:7" ht="20.399999999999999">
      <c r="A15" s="53" t="s">
        <v>17</v>
      </c>
      <c r="B15" s="48" t="s">
        <v>28</v>
      </c>
      <c r="C15" s="11" t="s">
        <v>9</v>
      </c>
      <c r="D15" s="11" t="s">
        <v>10</v>
      </c>
      <c r="E15" s="11" t="s">
        <v>1</v>
      </c>
      <c r="F15" s="12" t="s">
        <v>2</v>
      </c>
      <c r="G15" s="35"/>
    </row>
    <row r="16" spans="1:7">
      <c r="A16" s="54"/>
      <c r="B16" s="48"/>
      <c r="C16" s="13">
        <v>40</v>
      </c>
      <c r="D16" s="15">
        <v>300</v>
      </c>
      <c r="E16" s="13"/>
      <c r="F16" s="26">
        <f>+E16*D16</f>
        <v>0</v>
      </c>
      <c r="G16" s="2" t="str">
        <f t="shared" si="0"/>
        <v/>
      </c>
    </row>
    <row r="17" spans="1:11" ht="20.399999999999999">
      <c r="A17" s="54"/>
      <c r="B17" s="48"/>
      <c r="C17" s="11" t="s">
        <v>15</v>
      </c>
      <c r="D17" s="11" t="s">
        <v>16</v>
      </c>
      <c r="E17" s="11" t="s">
        <v>1</v>
      </c>
      <c r="F17" s="12" t="s">
        <v>2</v>
      </c>
      <c r="G17" s="35"/>
    </row>
    <row r="18" spans="1:11">
      <c r="A18" s="54"/>
      <c r="B18" s="48"/>
      <c r="C18" s="13">
        <v>15</v>
      </c>
      <c r="D18" s="15">
        <v>1800</v>
      </c>
      <c r="E18" s="13"/>
      <c r="F18" s="26">
        <f>+E18*D18</f>
        <v>0</v>
      </c>
      <c r="G18" s="2" t="str">
        <f t="shared" si="0"/>
        <v/>
      </c>
    </row>
    <row r="19" spans="1:11" ht="30.6">
      <c r="A19" s="54"/>
      <c r="B19" s="48"/>
      <c r="C19" s="11" t="s">
        <v>13</v>
      </c>
      <c r="D19" s="11" t="s">
        <v>14</v>
      </c>
      <c r="E19" s="11" t="s">
        <v>1</v>
      </c>
      <c r="F19" s="12" t="s">
        <v>2</v>
      </c>
      <c r="G19" s="35"/>
    </row>
    <row r="20" spans="1:11" ht="15" thickBot="1">
      <c r="A20" s="55"/>
      <c r="B20" s="48"/>
      <c r="C20" s="13">
        <v>0.8</v>
      </c>
      <c r="D20" s="15">
        <v>25500</v>
      </c>
      <c r="E20" s="13"/>
      <c r="F20" s="26">
        <f>+E20*D20</f>
        <v>0</v>
      </c>
      <c r="G20" s="2" t="str">
        <f t="shared" ref="G20" si="1">IF(E20&gt;C20,"ERROR TARIFA","")</f>
        <v/>
      </c>
    </row>
    <row r="21" spans="1:11" ht="15" thickBot="1">
      <c r="A21" s="40" t="s">
        <v>19</v>
      </c>
      <c r="B21" s="41"/>
      <c r="C21" s="41"/>
      <c r="D21" s="41"/>
      <c r="E21" s="41"/>
      <c r="F21" s="29">
        <f>F6+F8+F10+F12+F14+F16+F18+F20</f>
        <v>0</v>
      </c>
      <c r="G21" s="1"/>
    </row>
    <row r="22" spans="1:11">
      <c r="A22" s="38"/>
      <c r="B22" s="8"/>
      <c r="C22" s="8"/>
      <c r="D22" s="8"/>
      <c r="E22" s="8"/>
      <c r="F22" s="39"/>
      <c r="G22" s="1"/>
      <c r="H22" s="17"/>
      <c r="K22" s="7"/>
    </row>
    <row r="23" spans="1:11">
      <c r="A23" s="3"/>
      <c r="D23" s="7"/>
      <c r="F23" s="16"/>
      <c r="G23" s="1"/>
      <c r="H23" s="49"/>
      <c r="I23" s="50"/>
      <c r="J23" s="18"/>
      <c r="K23" s="19"/>
    </row>
    <row r="24" spans="1:11" ht="20.399999999999999">
      <c r="A24" s="46" t="s">
        <v>20</v>
      </c>
      <c r="B24" s="46"/>
      <c r="C24" s="10" t="s">
        <v>9</v>
      </c>
      <c r="D24" s="10" t="s">
        <v>10</v>
      </c>
      <c r="E24" s="11" t="s">
        <v>1</v>
      </c>
      <c r="F24" s="12" t="s">
        <v>2</v>
      </c>
      <c r="G24" s="35"/>
      <c r="H24" s="49"/>
      <c r="I24" s="50"/>
      <c r="J24" s="18"/>
      <c r="K24" s="20"/>
    </row>
    <row r="25" spans="1:11">
      <c r="A25" s="9" t="s">
        <v>7</v>
      </c>
      <c r="B25" s="6" t="s">
        <v>8</v>
      </c>
      <c r="C25" s="13">
        <v>50</v>
      </c>
      <c r="D25" s="15">
        <v>100</v>
      </c>
      <c r="E25" s="13"/>
      <c r="F25" s="26">
        <f>+E25*D25</f>
        <v>0</v>
      </c>
      <c r="G25" s="2" t="str">
        <f>IF(E25&gt;C25,"ERROR TARIFA","")</f>
        <v/>
      </c>
      <c r="H25" s="49"/>
      <c r="I25" s="50"/>
      <c r="J25" s="18"/>
      <c r="K25" s="19"/>
    </row>
    <row r="26" spans="1:11" ht="20.399999999999999">
      <c r="A26" s="47" t="s">
        <v>11</v>
      </c>
      <c r="B26" s="48" t="s">
        <v>12</v>
      </c>
      <c r="C26" s="11" t="s">
        <v>9</v>
      </c>
      <c r="D26" s="11" t="s">
        <v>10</v>
      </c>
      <c r="E26" s="11" t="s">
        <v>1</v>
      </c>
      <c r="F26" s="12" t="s">
        <v>2</v>
      </c>
      <c r="G26" s="35"/>
      <c r="H26" s="23"/>
      <c r="I26" s="24"/>
      <c r="J26" s="21"/>
      <c r="K26" s="22"/>
    </row>
    <row r="27" spans="1:11">
      <c r="A27" s="47"/>
      <c r="B27" s="48"/>
      <c r="C27" s="13">
        <v>50</v>
      </c>
      <c r="D27" s="15">
        <v>100</v>
      </c>
      <c r="E27" s="13"/>
      <c r="F27" s="26">
        <f>+E27*D27</f>
        <v>0</v>
      </c>
      <c r="G27" s="2" t="str">
        <f>IF(E27&gt;C27,"ERROR TARIFA","")</f>
        <v/>
      </c>
      <c r="K27" s="7"/>
    </row>
    <row r="28" spans="1:11" ht="30.6">
      <c r="A28" s="47"/>
      <c r="B28" s="48"/>
      <c r="C28" s="11" t="s">
        <v>13</v>
      </c>
      <c r="D28" s="11" t="s">
        <v>14</v>
      </c>
      <c r="E28" s="11" t="s">
        <v>1</v>
      </c>
      <c r="F28" s="12" t="s">
        <v>2</v>
      </c>
      <c r="G28" s="35"/>
      <c r="J28" s="21"/>
      <c r="K28" s="22"/>
    </row>
    <row r="29" spans="1:11" ht="15" thickBot="1">
      <c r="A29" s="47"/>
      <c r="B29" s="48"/>
      <c r="C29" s="13">
        <v>0.8</v>
      </c>
      <c r="D29" s="15">
        <v>8500</v>
      </c>
      <c r="E29" s="14"/>
      <c r="F29" s="27">
        <f>+E29*D29</f>
        <v>0</v>
      </c>
      <c r="G29" s="2" t="str">
        <f>IF(E29&gt;C29,"ERROR TARIFA","")</f>
        <v/>
      </c>
    </row>
    <row r="30" spans="1:11" ht="15" thickBot="1">
      <c r="A30" s="40" t="s">
        <v>21</v>
      </c>
      <c r="B30" s="41"/>
      <c r="C30" s="41"/>
      <c r="D30" s="41"/>
      <c r="E30" s="41"/>
      <c r="F30" s="29">
        <f>F25+F27+F29</f>
        <v>0</v>
      </c>
      <c r="G30" s="1"/>
    </row>
    <row r="31" spans="1:11" ht="16.8" customHeight="1" thickBot="1">
      <c r="A31" s="3"/>
      <c r="F31" s="16"/>
      <c r="G31" s="1"/>
    </row>
    <row r="32" spans="1:11" ht="15" thickBot="1">
      <c r="A32" s="42" t="s">
        <v>3</v>
      </c>
      <c r="B32" s="42"/>
      <c r="C32" s="42"/>
      <c r="D32" s="42"/>
      <c r="E32" s="43"/>
      <c r="F32" s="28">
        <f>F21+F30</f>
        <v>0</v>
      </c>
      <c r="G32" s="1"/>
    </row>
    <row r="33" spans="1:7">
      <c r="A33" s="3"/>
      <c r="G33" s="1"/>
    </row>
    <row r="34" spans="1:7">
      <c r="A34" s="3"/>
      <c r="G34" s="1"/>
    </row>
    <row r="35" spans="1:7" ht="55.2" customHeight="1">
      <c r="A35" s="44" t="s">
        <v>4</v>
      </c>
      <c r="B35" s="45"/>
      <c r="C35" s="45"/>
      <c r="D35" s="45"/>
      <c r="E35" s="45"/>
      <c r="F35" s="45"/>
      <c r="G35" s="1"/>
    </row>
    <row r="36" spans="1:7">
      <c r="A36" s="4"/>
      <c r="B36" s="31"/>
      <c r="C36" s="30"/>
      <c r="D36" s="31"/>
      <c r="E36" s="31"/>
      <c r="F36" s="31"/>
      <c r="G36" s="1"/>
    </row>
    <row r="37" spans="1:7">
      <c r="A37" s="3" t="s">
        <v>5</v>
      </c>
      <c r="E37" s="31"/>
      <c r="F37" s="31"/>
      <c r="G37" s="1"/>
    </row>
    <row r="38" spans="1:7">
      <c r="A38" s="3"/>
      <c r="G38" s="1"/>
    </row>
    <row r="39" spans="1:7">
      <c r="A39" s="3"/>
      <c r="G39" s="1"/>
    </row>
    <row r="40" spans="1:7">
      <c r="A40" s="3"/>
      <c r="G40" s="1"/>
    </row>
    <row r="41" spans="1:7">
      <c r="A41" s="36"/>
      <c r="B41" s="5"/>
      <c r="C41" s="5"/>
      <c r="D41" s="5"/>
      <c r="E41" s="5"/>
      <c r="F41" s="5"/>
      <c r="G41" s="37"/>
    </row>
  </sheetData>
  <mergeCells count="19">
    <mergeCell ref="H23:H25"/>
    <mergeCell ref="I23:I25"/>
    <mergeCell ref="A1:F1"/>
    <mergeCell ref="A2:F2"/>
    <mergeCell ref="A5:B5"/>
    <mergeCell ref="A7:A10"/>
    <mergeCell ref="B7:B10"/>
    <mergeCell ref="A3:F3"/>
    <mergeCell ref="A11:A14"/>
    <mergeCell ref="B11:B14"/>
    <mergeCell ref="A21:E21"/>
    <mergeCell ref="A24:B24"/>
    <mergeCell ref="A26:A29"/>
    <mergeCell ref="B26:B29"/>
    <mergeCell ref="A30:E30"/>
    <mergeCell ref="A32:E32"/>
    <mergeCell ref="A35:F35"/>
    <mergeCell ref="B15:B20"/>
    <mergeCell ref="A15:A20"/>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9F09B-C246-4461-847F-413D0D1907D2}">
  <dimension ref="A1:K30"/>
  <sheetViews>
    <sheetView topLeftCell="A2" workbookViewId="0">
      <selection activeCell="A3" sqref="A3:F3"/>
    </sheetView>
  </sheetViews>
  <sheetFormatPr baseColWidth="10" defaultRowHeight="14.4"/>
  <cols>
    <col min="1" max="1" width="36.44140625" customWidth="1"/>
    <col min="2" max="2" width="14.5546875" customWidth="1"/>
    <col min="4" max="4" width="14.44140625" customWidth="1"/>
    <col min="5" max="5" width="13" customWidth="1"/>
    <col min="6" max="6" width="14.77734375" customWidth="1"/>
  </cols>
  <sheetData>
    <row r="1" spans="1:11" ht="82.8" customHeight="1">
      <c r="A1" s="51" t="s">
        <v>30</v>
      </c>
      <c r="B1" s="52"/>
      <c r="C1" s="52"/>
      <c r="D1" s="52"/>
      <c r="E1" s="52"/>
      <c r="F1" s="52"/>
      <c r="G1" s="32"/>
    </row>
    <row r="2" spans="1:11" ht="184.5" customHeight="1">
      <c r="A2" s="44" t="s">
        <v>6</v>
      </c>
      <c r="B2" s="45"/>
      <c r="C2" s="45"/>
      <c r="D2" s="45"/>
      <c r="E2" s="45"/>
      <c r="F2" s="45"/>
      <c r="G2" s="33"/>
    </row>
    <row r="3" spans="1:11" ht="20.399999999999999" customHeight="1">
      <c r="A3" s="61" t="s">
        <v>0</v>
      </c>
      <c r="B3" s="62"/>
      <c r="C3" s="62"/>
      <c r="D3" s="62"/>
      <c r="E3" s="62"/>
      <c r="F3" s="62"/>
      <c r="G3" s="1"/>
    </row>
    <row r="4" spans="1:11" ht="9.6" customHeight="1">
      <c r="A4" s="3"/>
      <c r="G4" s="1"/>
    </row>
    <row r="5" spans="1:11" ht="20.399999999999999">
      <c r="A5" s="46" t="s">
        <v>18</v>
      </c>
      <c r="B5" s="46"/>
      <c r="C5" s="10" t="s">
        <v>9</v>
      </c>
      <c r="D5" s="10" t="s">
        <v>10</v>
      </c>
      <c r="E5" s="11" t="s">
        <v>1</v>
      </c>
      <c r="F5" s="12" t="s">
        <v>2</v>
      </c>
      <c r="G5" s="34"/>
    </row>
    <row r="6" spans="1:11">
      <c r="A6" s="9" t="s">
        <v>7</v>
      </c>
      <c r="B6" s="6" t="s">
        <v>8</v>
      </c>
      <c r="C6" s="13">
        <v>45</v>
      </c>
      <c r="D6" s="15">
        <v>100</v>
      </c>
      <c r="E6" s="13"/>
      <c r="F6" s="26">
        <f>+E6*D6</f>
        <v>0</v>
      </c>
      <c r="G6" s="2" t="str">
        <f>IF(E6&gt;C6,"ERROR TARIFA","")</f>
        <v/>
      </c>
    </row>
    <row r="7" spans="1:11" ht="20.399999999999999">
      <c r="A7" s="47" t="s">
        <v>11</v>
      </c>
      <c r="B7" s="48" t="s">
        <v>12</v>
      </c>
      <c r="C7" s="11" t="s">
        <v>9</v>
      </c>
      <c r="D7" s="11" t="s">
        <v>10</v>
      </c>
      <c r="E7" s="11" t="s">
        <v>1</v>
      </c>
      <c r="F7" s="12" t="s">
        <v>2</v>
      </c>
      <c r="G7" s="35"/>
    </row>
    <row r="8" spans="1:11">
      <c r="A8" s="47"/>
      <c r="B8" s="48"/>
      <c r="C8" s="13">
        <v>45</v>
      </c>
      <c r="D8" s="15">
        <v>40</v>
      </c>
      <c r="E8" s="13"/>
      <c r="F8" s="26">
        <f>+E8*D8</f>
        <v>0</v>
      </c>
      <c r="G8" s="2" t="str">
        <f t="shared" ref="G8:G10" si="0">IF(E8&gt;C8,"ERROR TARIFA","")</f>
        <v/>
      </c>
    </row>
    <row r="9" spans="1:11" ht="30.6">
      <c r="A9" s="47"/>
      <c r="B9" s="48"/>
      <c r="C9" s="11" t="s">
        <v>13</v>
      </c>
      <c r="D9" s="11" t="s">
        <v>14</v>
      </c>
      <c r="E9" s="11" t="s">
        <v>1</v>
      </c>
      <c r="F9" s="12" t="s">
        <v>2</v>
      </c>
      <c r="G9" s="35"/>
    </row>
    <row r="10" spans="1:11" ht="15" thickBot="1">
      <c r="A10" s="47"/>
      <c r="B10" s="48"/>
      <c r="C10" s="13">
        <v>0.8</v>
      </c>
      <c r="D10" s="15">
        <v>2950</v>
      </c>
      <c r="E10" s="13"/>
      <c r="F10" s="26">
        <f>+E10*D10</f>
        <v>0</v>
      </c>
      <c r="G10" s="2" t="str">
        <f t="shared" si="0"/>
        <v/>
      </c>
    </row>
    <row r="11" spans="1:11" ht="15" thickBot="1">
      <c r="A11" s="40" t="s">
        <v>19</v>
      </c>
      <c r="B11" s="41"/>
      <c r="C11" s="41"/>
      <c r="D11" s="41"/>
      <c r="E11" s="41"/>
      <c r="F11" s="29">
        <f>F6+F8+F10</f>
        <v>0</v>
      </c>
      <c r="G11" s="1"/>
    </row>
    <row r="12" spans="1:11">
      <c r="A12" s="3"/>
      <c r="D12" s="7"/>
      <c r="F12" s="16"/>
      <c r="G12" s="1"/>
      <c r="H12" s="17"/>
      <c r="K12" s="7"/>
    </row>
    <row r="13" spans="1:11" ht="20.399999999999999">
      <c r="A13" s="46" t="s">
        <v>20</v>
      </c>
      <c r="B13" s="46"/>
      <c r="C13" s="10" t="s">
        <v>9</v>
      </c>
      <c r="D13" s="10" t="s">
        <v>10</v>
      </c>
      <c r="E13" s="11" t="s">
        <v>1</v>
      </c>
      <c r="F13" s="12" t="s">
        <v>2</v>
      </c>
      <c r="G13" s="35"/>
      <c r="H13" s="25"/>
      <c r="I13" s="50"/>
      <c r="J13" s="18"/>
      <c r="K13" s="19"/>
    </row>
    <row r="14" spans="1:11">
      <c r="A14" s="9" t="s">
        <v>7</v>
      </c>
      <c r="B14" s="6" t="s">
        <v>8</v>
      </c>
      <c r="C14" s="13">
        <v>50</v>
      </c>
      <c r="D14" s="15">
        <v>50</v>
      </c>
      <c r="E14" s="13"/>
      <c r="F14" s="26">
        <f>+E14*D14</f>
        <v>0</v>
      </c>
      <c r="G14" s="2" t="str">
        <f>IF(E14&gt;C14,"ERROR TARIFA","")</f>
        <v/>
      </c>
      <c r="H14" s="25"/>
      <c r="I14" s="50"/>
      <c r="J14" s="18"/>
      <c r="K14" s="20"/>
    </row>
    <row r="15" spans="1:11" ht="20.399999999999999">
      <c r="A15" s="47" t="s">
        <v>11</v>
      </c>
      <c r="B15" s="48" t="s">
        <v>12</v>
      </c>
      <c r="C15" s="11" t="s">
        <v>9</v>
      </c>
      <c r="D15" s="11" t="s">
        <v>10</v>
      </c>
      <c r="E15" s="11" t="s">
        <v>1</v>
      </c>
      <c r="F15" s="12" t="s">
        <v>2</v>
      </c>
      <c r="G15" s="35"/>
      <c r="H15" s="25"/>
      <c r="I15" s="50"/>
      <c r="J15" s="21"/>
      <c r="K15" s="22"/>
    </row>
    <row r="16" spans="1:11">
      <c r="A16" s="47"/>
      <c r="B16" s="48"/>
      <c r="C16" s="13">
        <v>50</v>
      </c>
      <c r="D16" s="15">
        <v>20</v>
      </c>
      <c r="E16" s="13"/>
      <c r="F16" s="26">
        <f>+E16*D16</f>
        <v>0</v>
      </c>
      <c r="G16" s="2" t="str">
        <f>IF(E16&gt;C16,"ERROR TARIFA","")</f>
        <v/>
      </c>
      <c r="H16" s="49"/>
      <c r="I16" s="50"/>
      <c r="J16" s="18"/>
      <c r="K16" s="19"/>
    </row>
    <row r="17" spans="1:11" ht="30.6">
      <c r="A17" s="47"/>
      <c r="B17" s="48"/>
      <c r="C17" s="11" t="s">
        <v>13</v>
      </c>
      <c r="D17" s="11" t="s">
        <v>14</v>
      </c>
      <c r="E17" s="11" t="s">
        <v>1</v>
      </c>
      <c r="F17" s="12" t="s">
        <v>2</v>
      </c>
      <c r="G17" s="35"/>
      <c r="H17" s="49"/>
      <c r="I17" s="50"/>
      <c r="J17" s="18"/>
      <c r="K17" s="20"/>
    </row>
    <row r="18" spans="1:11" ht="15" thickBot="1">
      <c r="A18" s="47"/>
      <c r="B18" s="48"/>
      <c r="C18" s="13">
        <v>0.8</v>
      </c>
      <c r="D18" s="15">
        <v>1700</v>
      </c>
      <c r="E18" s="14"/>
      <c r="F18" s="27">
        <f>+E18*D18</f>
        <v>0</v>
      </c>
      <c r="G18" s="2" t="str">
        <f>IF(E18&gt;C18,"ERROR TARIFA","")</f>
        <v/>
      </c>
      <c r="H18" s="49"/>
      <c r="I18" s="50"/>
      <c r="J18" s="18"/>
      <c r="K18" s="19"/>
    </row>
    <row r="19" spans="1:11" ht="15" thickBot="1">
      <c r="A19" s="40" t="s">
        <v>21</v>
      </c>
      <c r="B19" s="41"/>
      <c r="C19" s="41"/>
      <c r="D19" s="41"/>
      <c r="E19" s="41"/>
      <c r="F19" s="29">
        <f>F14+F16+F18</f>
        <v>0</v>
      </c>
      <c r="G19" s="1"/>
      <c r="H19" s="23"/>
      <c r="I19" s="24"/>
      <c r="J19" s="21"/>
      <c r="K19" s="22"/>
    </row>
    <row r="20" spans="1:11" ht="15" thickBot="1">
      <c r="A20" s="3"/>
      <c r="F20" s="16"/>
      <c r="G20" s="1"/>
      <c r="K20" s="7"/>
    </row>
    <row r="21" spans="1:11" ht="15" thickBot="1">
      <c r="A21" s="42" t="s">
        <v>3</v>
      </c>
      <c r="B21" s="42"/>
      <c r="C21" s="42"/>
      <c r="D21" s="42"/>
      <c r="E21" s="43"/>
      <c r="F21" s="28">
        <f>F11+F19</f>
        <v>0</v>
      </c>
      <c r="G21" s="1"/>
      <c r="J21" s="21"/>
      <c r="K21" s="22"/>
    </row>
    <row r="22" spans="1:11">
      <c r="A22" s="3"/>
      <c r="G22" s="1"/>
    </row>
    <row r="23" spans="1:11">
      <c r="A23" s="3"/>
      <c r="G23" s="1"/>
    </row>
    <row r="24" spans="1:11" ht="51.6" customHeight="1">
      <c r="A24" s="44" t="s">
        <v>4</v>
      </c>
      <c r="B24" s="45"/>
      <c r="C24" s="45"/>
      <c r="D24" s="45"/>
      <c r="E24" s="45"/>
      <c r="F24" s="45"/>
      <c r="G24" s="1"/>
    </row>
    <row r="25" spans="1:11">
      <c r="A25" s="4"/>
      <c r="B25" s="31"/>
      <c r="C25" s="30"/>
      <c r="D25" s="31"/>
      <c r="E25" s="31"/>
      <c r="F25" s="31"/>
      <c r="G25" s="1"/>
    </row>
    <row r="26" spans="1:11">
      <c r="A26" s="3" t="s">
        <v>5</v>
      </c>
      <c r="E26" s="31"/>
      <c r="F26" s="31"/>
      <c r="G26" s="1"/>
    </row>
    <row r="27" spans="1:11">
      <c r="A27" s="3"/>
      <c r="G27" s="1"/>
    </row>
    <row r="28" spans="1:11">
      <c r="A28" s="3"/>
      <c r="G28" s="1"/>
    </row>
    <row r="29" spans="1:11">
      <c r="A29" s="3"/>
      <c r="G29" s="1"/>
    </row>
    <row r="30" spans="1:11">
      <c r="A30" s="36"/>
      <c r="B30" s="5"/>
      <c r="C30" s="5"/>
      <c r="D30" s="5"/>
      <c r="E30" s="5"/>
      <c r="F30" s="5"/>
      <c r="G30" s="37"/>
    </row>
  </sheetData>
  <mergeCells count="16">
    <mergeCell ref="A1:F1"/>
    <mergeCell ref="A2:F2"/>
    <mergeCell ref="A5:B5"/>
    <mergeCell ref="A7:A10"/>
    <mergeCell ref="B7:B10"/>
    <mergeCell ref="A3:F3"/>
    <mergeCell ref="I13:I15"/>
    <mergeCell ref="A15:A18"/>
    <mergeCell ref="B15:B18"/>
    <mergeCell ref="H16:H18"/>
    <mergeCell ref="I16:I18"/>
    <mergeCell ref="A19:E19"/>
    <mergeCell ref="A21:E21"/>
    <mergeCell ref="A24:F24"/>
    <mergeCell ref="A11:E11"/>
    <mergeCell ref="A13:B13"/>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B8E40-D9F4-4D60-BE39-3A11073DA8EE}">
  <dimension ref="A1:K30"/>
  <sheetViews>
    <sheetView topLeftCell="A2" workbookViewId="0">
      <selection activeCell="A3" sqref="A3:F3"/>
    </sheetView>
  </sheetViews>
  <sheetFormatPr baseColWidth="10" defaultRowHeight="14.4"/>
  <cols>
    <col min="1" max="1" width="36.44140625" customWidth="1"/>
    <col min="2" max="2" width="14.5546875" customWidth="1"/>
    <col min="4" max="4" width="14.44140625" customWidth="1"/>
    <col min="5" max="5" width="13" customWidth="1"/>
    <col min="6" max="6" width="14.77734375" customWidth="1"/>
  </cols>
  <sheetData>
    <row r="1" spans="1:11" ht="82.8" customHeight="1">
      <c r="A1" s="51" t="s">
        <v>31</v>
      </c>
      <c r="B1" s="52"/>
      <c r="C1" s="52"/>
      <c r="D1" s="52"/>
      <c r="E1" s="52"/>
      <c r="F1" s="52"/>
      <c r="G1" s="32"/>
    </row>
    <row r="2" spans="1:11" ht="184.5" customHeight="1">
      <c r="A2" s="44" t="s">
        <v>6</v>
      </c>
      <c r="B2" s="45"/>
      <c r="C2" s="45"/>
      <c r="D2" s="45"/>
      <c r="E2" s="45"/>
      <c r="F2" s="45"/>
      <c r="G2" s="33"/>
    </row>
    <row r="3" spans="1:11" ht="20.399999999999999" customHeight="1">
      <c r="A3" s="61" t="s">
        <v>0</v>
      </c>
      <c r="B3" s="62"/>
      <c r="C3" s="62"/>
      <c r="D3" s="62"/>
      <c r="E3" s="62"/>
      <c r="F3" s="62"/>
      <c r="G3" s="1"/>
    </row>
    <row r="4" spans="1:11" ht="9.6" customHeight="1">
      <c r="A4" s="3"/>
      <c r="G4" s="1"/>
    </row>
    <row r="5" spans="1:11" ht="20.399999999999999">
      <c r="A5" s="46" t="s">
        <v>18</v>
      </c>
      <c r="B5" s="46"/>
      <c r="C5" s="10" t="s">
        <v>9</v>
      </c>
      <c r="D5" s="10" t="s">
        <v>10</v>
      </c>
      <c r="E5" s="11" t="s">
        <v>1</v>
      </c>
      <c r="F5" s="12" t="s">
        <v>2</v>
      </c>
      <c r="G5" s="34"/>
    </row>
    <row r="6" spans="1:11">
      <c r="A6" s="9" t="s">
        <v>7</v>
      </c>
      <c r="B6" s="6" t="s">
        <v>8</v>
      </c>
      <c r="C6" s="13">
        <v>45</v>
      </c>
      <c r="D6" s="15">
        <v>80</v>
      </c>
      <c r="E6" s="13"/>
      <c r="F6" s="26">
        <f>+E6*D6</f>
        <v>0</v>
      </c>
      <c r="G6" s="2" t="str">
        <f>IF(E6&gt;C6,"ERROR TARIFA","")</f>
        <v/>
      </c>
    </row>
    <row r="7" spans="1:11" ht="20.399999999999999">
      <c r="A7" s="47" t="s">
        <v>11</v>
      </c>
      <c r="B7" s="48" t="s">
        <v>12</v>
      </c>
      <c r="C7" s="11" t="s">
        <v>9</v>
      </c>
      <c r="D7" s="11" t="s">
        <v>10</v>
      </c>
      <c r="E7" s="11" t="s">
        <v>1</v>
      </c>
      <c r="F7" s="12" t="s">
        <v>2</v>
      </c>
      <c r="G7" s="35"/>
    </row>
    <row r="8" spans="1:11">
      <c r="A8" s="47"/>
      <c r="B8" s="48"/>
      <c r="C8" s="13">
        <v>45</v>
      </c>
      <c r="D8" s="15">
        <v>20</v>
      </c>
      <c r="E8" s="13"/>
      <c r="F8" s="26">
        <f>+E8*D8</f>
        <v>0</v>
      </c>
      <c r="G8" s="2" t="str">
        <f t="shared" ref="G8:G10" si="0">IF(E8&gt;C8,"ERROR TARIFA","")</f>
        <v/>
      </c>
    </row>
    <row r="9" spans="1:11" ht="30.6">
      <c r="A9" s="47"/>
      <c r="B9" s="48"/>
      <c r="C9" s="11" t="s">
        <v>13</v>
      </c>
      <c r="D9" s="11" t="s">
        <v>14</v>
      </c>
      <c r="E9" s="11" t="s">
        <v>1</v>
      </c>
      <c r="F9" s="12" t="s">
        <v>2</v>
      </c>
      <c r="G9" s="35"/>
    </row>
    <row r="10" spans="1:11" ht="15" thickBot="1">
      <c r="A10" s="47"/>
      <c r="B10" s="48"/>
      <c r="C10" s="13">
        <v>0.8</v>
      </c>
      <c r="D10" s="15">
        <v>1700</v>
      </c>
      <c r="E10" s="13"/>
      <c r="F10" s="26">
        <f>+E10*D10</f>
        <v>0</v>
      </c>
      <c r="G10" s="2" t="str">
        <f t="shared" si="0"/>
        <v/>
      </c>
    </row>
    <row r="11" spans="1:11" ht="15" thickBot="1">
      <c r="A11" s="40" t="s">
        <v>19</v>
      </c>
      <c r="B11" s="41"/>
      <c r="C11" s="41"/>
      <c r="D11" s="41"/>
      <c r="E11" s="41"/>
      <c r="F11" s="29">
        <f>F6+F8+F10</f>
        <v>0</v>
      </c>
      <c r="G11" s="1"/>
    </row>
    <row r="12" spans="1:11">
      <c r="A12" s="3"/>
      <c r="D12" s="7"/>
      <c r="F12" s="16"/>
      <c r="G12" s="1"/>
      <c r="H12" s="17"/>
      <c r="K12" s="7"/>
    </row>
    <row r="13" spans="1:11" ht="20.399999999999999">
      <c r="A13" s="46" t="s">
        <v>20</v>
      </c>
      <c r="B13" s="46"/>
      <c r="C13" s="10" t="s">
        <v>9</v>
      </c>
      <c r="D13" s="10" t="s">
        <v>10</v>
      </c>
      <c r="E13" s="11" t="s">
        <v>1</v>
      </c>
      <c r="F13" s="12" t="s">
        <v>2</v>
      </c>
      <c r="G13" s="35"/>
      <c r="H13" s="25"/>
      <c r="I13" s="50"/>
      <c r="J13" s="18"/>
      <c r="K13" s="19"/>
    </row>
    <row r="14" spans="1:11">
      <c r="A14" s="9" t="s">
        <v>7</v>
      </c>
      <c r="B14" s="6" t="s">
        <v>8</v>
      </c>
      <c r="C14" s="13">
        <v>50</v>
      </c>
      <c r="D14" s="15">
        <v>40</v>
      </c>
      <c r="E14" s="13"/>
      <c r="F14" s="26">
        <f>+E14*D14</f>
        <v>0</v>
      </c>
      <c r="G14" s="2" t="str">
        <f>IF(E14&gt;C14,"ERROR TARIFA","")</f>
        <v/>
      </c>
      <c r="H14" s="25"/>
      <c r="I14" s="50"/>
      <c r="J14" s="18"/>
      <c r="K14" s="20"/>
    </row>
    <row r="15" spans="1:11" ht="20.399999999999999">
      <c r="A15" s="47" t="s">
        <v>11</v>
      </c>
      <c r="B15" s="48" t="s">
        <v>12</v>
      </c>
      <c r="C15" s="11" t="s">
        <v>9</v>
      </c>
      <c r="D15" s="11" t="s">
        <v>10</v>
      </c>
      <c r="E15" s="11" t="s">
        <v>1</v>
      </c>
      <c r="F15" s="12" t="s">
        <v>2</v>
      </c>
      <c r="G15" s="35"/>
      <c r="H15" s="25"/>
      <c r="I15" s="50"/>
      <c r="J15" s="21"/>
      <c r="K15" s="22"/>
    </row>
    <row r="16" spans="1:11">
      <c r="A16" s="47"/>
      <c r="B16" s="48"/>
      <c r="C16" s="13">
        <v>50</v>
      </c>
      <c r="D16" s="15">
        <v>10</v>
      </c>
      <c r="E16" s="13"/>
      <c r="F16" s="26">
        <f>+E16*D16</f>
        <v>0</v>
      </c>
      <c r="G16" s="2" t="str">
        <f>IF(E16&gt;C16,"ERROR TARIFA","")</f>
        <v/>
      </c>
      <c r="H16" s="49"/>
      <c r="I16" s="50"/>
      <c r="J16" s="18"/>
      <c r="K16" s="19"/>
    </row>
    <row r="17" spans="1:11" ht="30.6">
      <c r="A17" s="47"/>
      <c r="B17" s="48"/>
      <c r="C17" s="11" t="s">
        <v>13</v>
      </c>
      <c r="D17" s="11" t="s">
        <v>14</v>
      </c>
      <c r="E17" s="11" t="s">
        <v>1</v>
      </c>
      <c r="F17" s="12" t="s">
        <v>2</v>
      </c>
      <c r="G17" s="35"/>
      <c r="H17" s="49"/>
      <c r="I17" s="50"/>
      <c r="J17" s="18"/>
      <c r="K17" s="20"/>
    </row>
    <row r="18" spans="1:11" ht="15" thickBot="1">
      <c r="A18" s="47"/>
      <c r="B18" s="48"/>
      <c r="C18" s="13">
        <v>0.8</v>
      </c>
      <c r="D18" s="15">
        <v>850</v>
      </c>
      <c r="E18" s="14"/>
      <c r="F18" s="27">
        <f>+E18*D18</f>
        <v>0</v>
      </c>
      <c r="G18" s="2" t="str">
        <f>IF(E18&gt;C18,"ERROR TARIFA","")</f>
        <v/>
      </c>
      <c r="H18" s="49"/>
      <c r="I18" s="50"/>
      <c r="J18" s="18"/>
      <c r="K18" s="19"/>
    </row>
    <row r="19" spans="1:11" ht="15" thickBot="1">
      <c r="A19" s="40" t="s">
        <v>21</v>
      </c>
      <c r="B19" s="41"/>
      <c r="C19" s="41"/>
      <c r="D19" s="41"/>
      <c r="E19" s="41"/>
      <c r="F19" s="29">
        <f>F14+F16+F18</f>
        <v>0</v>
      </c>
      <c r="G19" s="1"/>
      <c r="H19" s="23"/>
      <c r="I19" s="24"/>
      <c r="J19" s="21"/>
      <c r="K19" s="22"/>
    </row>
    <row r="20" spans="1:11" ht="15" thickBot="1">
      <c r="A20" s="3"/>
      <c r="F20" s="16"/>
      <c r="G20" s="1"/>
      <c r="K20" s="7"/>
    </row>
    <row r="21" spans="1:11" ht="15" thickBot="1">
      <c r="A21" s="42" t="s">
        <v>3</v>
      </c>
      <c r="B21" s="42"/>
      <c r="C21" s="42"/>
      <c r="D21" s="42"/>
      <c r="E21" s="43"/>
      <c r="F21" s="28">
        <f>F11+F19</f>
        <v>0</v>
      </c>
      <c r="G21" s="1"/>
      <c r="J21" s="21"/>
      <c r="K21" s="22"/>
    </row>
    <row r="22" spans="1:11">
      <c r="A22" s="3"/>
      <c r="G22" s="1"/>
    </row>
    <row r="23" spans="1:11">
      <c r="A23" s="3"/>
      <c r="G23" s="1"/>
    </row>
    <row r="24" spans="1:11" ht="51.6" customHeight="1">
      <c r="A24" s="44" t="s">
        <v>4</v>
      </c>
      <c r="B24" s="45"/>
      <c r="C24" s="45"/>
      <c r="D24" s="45"/>
      <c r="E24" s="45"/>
      <c r="F24" s="45"/>
      <c r="G24" s="1"/>
    </row>
    <row r="25" spans="1:11">
      <c r="A25" s="4"/>
      <c r="B25" s="31"/>
      <c r="C25" s="30"/>
      <c r="D25" s="31"/>
      <c r="E25" s="31"/>
      <c r="F25" s="31"/>
      <c r="G25" s="1"/>
    </row>
    <row r="26" spans="1:11">
      <c r="A26" s="3" t="s">
        <v>5</v>
      </c>
      <c r="E26" s="31"/>
      <c r="F26" s="31"/>
      <c r="G26" s="1"/>
    </row>
    <row r="27" spans="1:11">
      <c r="A27" s="3"/>
      <c r="G27" s="1"/>
    </row>
    <row r="28" spans="1:11">
      <c r="A28" s="3"/>
      <c r="G28" s="1"/>
    </row>
    <row r="29" spans="1:11">
      <c r="A29" s="3"/>
      <c r="G29" s="1"/>
    </row>
    <row r="30" spans="1:11">
      <c r="A30" s="36"/>
      <c r="B30" s="5"/>
      <c r="C30" s="5"/>
      <c r="D30" s="5"/>
      <c r="E30" s="5"/>
      <c r="F30" s="5"/>
      <c r="G30" s="37"/>
    </row>
  </sheetData>
  <mergeCells count="16">
    <mergeCell ref="A1:F1"/>
    <mergeCell ref="A2:F2"/>
    <mergeCell ref="A5:B5"/>
    <mergeCell ref="A7:A10"/>
    <mergeCell ref="B7:B10"/>
    <mergeCell ref="A3:F3"/>
    <mergeCell ref="I13:I15"/>
    <mergeCell ref="A15:A18"/>
    <mergeCell ref="B15:B18"/>
    <mergeCell ref="H16:H18"/>
    <mergeCell ref="I16:I18"/>
    <mergeCell ref="A19:E19"/>
    <mergeCell ref="A21:E21"/>
    <mergeCell ref="A24:F24"/>
    <mergeCell ref="A11:E11"/>
    <mergeCell ref="A13:B13"/>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A84A3-D2F7-475E-BB24-4DFBFE985EB7}">
  <dimension ref="A1:K40"/>
  <sheetViews>
    <sheetView workbookViewId="0">
      <selection activeCell="L8" sqref="L8"/>
    </sheetView>
  </sheetViews>
  <sheetFormatPr baseColWidth="10" defaultRowHeight="14.4"/>
  <cols>
    <col min="1" max="1" width="36.44140625" customWidth="1"/>
    <col min="2" max="2" width="14.5546875" customWidth="1"/>
    <col min="4" max="4" width="14.44140625" customWidth="1"/>
    <col min="5" max="5" width="13" customWidth="1"/>
    <col min="6" max="6" width="14.77734375" customWidth="1"/>
  </cols>
  <sheetData>
    <row r="1" spans="1:11" ht="82.8" customHeight="1">
      <c r="A1" s="51" t="s">
        <v>32</v>
      </c>
      <c r="B1" s="52"/>
      <c r="C1" s="52"/>
      <c r="D1" s="52"/>
      <c r="E1" s="52"/>
      <c r="F1" s="52"/>
      <c r="G1" s="32"/>
    </row>
    <row r="2" spans="1:11" ht="184.5" customHeight="1">
      <c r="A2" s="44" t="s">
        <v>6</v>
      </c>
      <c r="B2" s="45"/>
      <c r="C2" s="45"/>
      <c r="D2" s="45"/>
      <c r="E2" s="45"/>
      <c r="F2" s="45"/>
      <c r="G2" s="33"/>
    </row>
    <row r="3" spans="1:11" ht="20.399999999999999" customHeight="1">
      <c r="A3" s="61" t="s">
        <v>0</v>
      </c>
      <c r="B3" s="62"/>
      <c r="C3" s="62"/>
      <c r="D3" s="62"/>
      <c r="E3" s="62"/>
      <c r="F3" s="62"/>
      <c r="G3" s="1"/>
    </row>
    <row r="4" spans="1:11" ht="9.6" customHeight="1">
      <c r="A4" s="3"/>
      <c r="G4" s="1"/>
    </row>
    <row r="5" spans="1:11" ht="20.399999999999999">
      <c r="A5" s="46" t="s">
        <v>18</v>
      </c>
      <c r="B5" s="46"/>
      <c r="C5" s="10" t="s">
        <v>9</v>
      </c>
      <c r="D5" s="10" t="s">
        <v>10</v>
      </c>
      <c r="E5" s="11" t="s">
        <v>1</v>
      </c>
      <c r="F5" s="12" t="s">
        <v>2</v>
      </c>
      <c r="G5" s="34"/>
    </row>
    <row r="6" spans="1:11" ht="25.2" customHeight="1">
      <c r="A6" s="9" t="s">
        <v>7</v>
      </c>
      <c r="B6" s="6" t="s">
        <v>8</v>
      </c>
      <c r="C6" s="13">
        <v>45</v>
      </c>
      <c r="D6" s="15">
        <v>200</v>
      </c>
      <c r="E6" s="13"/>
      <c r="F6" s="26">
        <f>+E6*D6</f>
        <v>0</v>
      </c>
      <c r="G6" s="2" t="str">
        <f>IF(E6&gt;C6,"ERROR TARIFA","")</f>
        <v/>
      </c>
    </row>
    <row r="7" spans="1:11" ht="20.399999999999999">
      <c r="A7" s="47" t="s">
        <v>11</v>
      </c>
      <c r="B7" s="48" t="s">
        <v>12</v>
      </c>
      <c r="C7" s="11" t="s">
        <v>9</v>
      </c>
      <c r="D7" s="11" t="s">
        <v>10</v>
      </c>
      <c r="E7" s="11" t="s">
        <v>1</v>
      </c>
      <c r="F7" s="12" t="s">
        <v>2</v>
      </c>
      <c r="G7" s="35"/>
    </row>
    <row r="8" spans="1:11">
      <c r="A8" s="47"/>
      <c r="B8" s="48"/>
      <c r="C8" s="13">
        <v>45</v>
      </c>
      <c r="D8" s="15">
        <v>350</v>
      </c>
      <c r="E8" s="13"/>
      <c r="F8" s="26">
        <f>+E8*D8</f>
        <v>0</v>
      </c>
      <c r="G8" s="2" t="str">
        <f t="shared" ref="G8:G10" si="0">IF(E8&gt;C8,"ERROR TARIFA","")</f>
        <v/>
      </c>
    </row>
    <row r="9" spans="1:11" ht="30.6">
      <c r="A9" s="47"/>
      <c r="B9" s="48"/>
      <c r="C9" s="11" t="s">
        <v>13</v>
      </c>
      <c r="D9" s="11" t="s">
        <v>14</v>
      </c>
      <c r="E9" s="11" t="s">
        <v>1</v>
      </c>
      <c r="F9" s="12" t="s">
        <v>2</v>
      </c>
      <c r="G9" s="35"/>
    </row>
    <row r="10" spans="1:11">
      <c r="A10" s="47"/>
      <c r="B10" s="48"/>
      <c r="C10" s="13">
        <v>0.8</v>
      </c>
      <c r="D10" s="15">
        <v>7250</v>
      </c>
      <c r="E10" s="13"/>
      <c r="F10" s="26">
        <f>+E10*D10</f>
        <v>0</v>
      </c>
      <c r="G10" s="2" t="str">
        <f t="shared" si="0"/>
        <v/>
      </c>
    </row>
    <row r="11" spans="1:11" ht="20.399999999999999">
      <c r="A11" s="57" t="s">
        <v>33</v>
      </c>
      <c r="B11" s="59" t="s">
        <v>8</v>
      </c>
      <c r="C11" s="10" t="s">
        <v>9</v>
      </c>
      <c r="D11" s="10" t="s">
        <v>10</v>
      </c>
      <c r="E11" s="11" t="s">
        <v>1</v>
      </c>
      <c r="F11" s="12" t="s">
        <v>2</v>
      </c>
      <c r="G11" s="2"/>
    </row>
    <row r="12" spans="1:11">
      <c r="A12" s="58"/>
      <c r="B12" s="60"/>
      <c r="C12" s="13">
        <v>96</v>
      </c>
      <c r="D12" s="15">
        <v>5</v>
      </c>
      <c r="E12" s="13"/>
      <c r="F12" s="26">
        <f>+E12*D12</f>
        <v>0</v>
      </c>
      <c r="G12" s="2" t="str">
        <f>IF(E12&gt;C12,"ERROR TARIFA","")</f>
        <v/>
      </c>
    </row>
    <row r="13" spans="1:11" ht="20.399999999999999">
      <c r="A13" s="47" t="s">
        <v>34</v>
      </c>
      <c r="B13" s="48" t="s">
        <v>12</v>
      </c>
      <c r="C13" s="11" t="s">
        <v>9</v>
      </c>
      <c r="D13" s="11" t="s">
        <v>10</v>
      </c>
      <c r="E13" s="11" t="s">
        <v>1</v>
      </c>
      <c r="F13" s="12" t="s">
        <v>2</v>
      </c>
      <c r="G13" s="35"/>
      <c r="H13" s="17"/>
      <c r="K13" s="7"/>
    </row>
    <row r="14" spans="1:11">
      <c r="A14" s="47"/>
      <c r="B14" s="48"/>
      <c r="C14" s="13">
        <v>96</v>
      </c>
      <c r="D14" s="15">
        <v>20</v>
      </c>
      <c r="E14" s="13"/>
      <c r="F14" s="26">
        <f>+E14*D14</f>
        <v>0</v>
      </c>
      <c r="G14" s="2" t="str">
        <f t="shared" ref="G14" si="1">IF(E14&gt;C14,"ERROR TARIFA","")</f>
        <v/>
      </c>
      <c r="H14" s="25"/>
      <c r="I14" s="50"/>
      <c r="J14" s="18"/>
      <c r="K14" s="19"/>
    </row>
    <row r="15" spans="1:11" ht="30.6">
      <c r="A15" s="47"/>
      <c r="B15" s="48"/>
      <c r="C15" s="11" t="s">
        <v>13</v>
      </c>
      <c r="D15" s="11" t="s">
        <v>14</v>
      </c>
      <c r="E15" s="11" t="s">
        <v>1</v>
      </c>
      <c r="F15" s="12" t="s">
        <v>2</v>
      </c>
      <c r="G15" s="35"/>
      <c r="H15" s="25"/>
      <c r="I15" s="50"/>
      <c r="J15" s="18"/>
      <c r="K15" s="20"/>
    </row>
    <row r="16" spans="1:11" ht="15" thickBot="1">
      <c r="A16" s="47"/>
      <c r="B16" s="48"/>
      <c r="C16" s="13">
        <v>0.8</v>
      </c>
      <c r="D16" s="15">
        <v>1680</v>
      </c>
      <c r="E16" s="13"/>
      <c r="F16" s="26">
        <f>+E16*D16</f>
        <v>0</v>
      </c>
      <c r="G16" s="2" t="str">
        <f t="shared" ref="G16" si="2">IF(E16&gt;C16,"ERROR TARIFA","")</f>
        <v/>
      </c>
      <c r="H16" s="25"/>
      <c r="I16" s="50"/>
      <c r="J16" s="21"/>
      <c r="K16" s="22"/>
    </row>
    <row r="17" spans="1:11" ht="15" thickBot="1">
      <c r="A17" s="40" t="s">
        <v>19</v>
      </c>
      <c r="B17" s="41"/>
      <c r="C17" s="41"/>
      <c r="D17" s="41"/>
      <c r="E17" s="41"/>
      <c r="F17" s="29">
        <f>F6+F8+F10+F12+F14+F16</f>
        <v>0</v>
      </c>
      <c r="G17" s="1"/>
      <c r="H17" s="49"/>
      <c r="I17" s="50"/>
      <c r="J17" s="18"/>
      <c r="K17" s="19"/>
    </row>
    <row r="18" spans="1:11">
      <c r="A18" s="3"/>
      <c r="D18" s="7"/>
      <c r="F18" s="16"/>
      <c r="G18" s="1"/>
      <c r="H18" s="49"/>
      <c r="I18" s="50"/>
      <c r="J18" s="18"/>
      <c r="K18" s="20"/>
    </row>
    <row r="19" spans="1:11" ht="20.399999999999999">
      <c r="A19" s="46" t="s">
        <v>20</v>
      </c>
      <c r="B19" s="46"/>
      <c r="C19" s="10" t="s">
        <v>9</v>
      </c>
      <c r="D19" s="10" t="s">
        <v>10</v>
      </c>
      <c r="E19" s="11" t="s">
        <v>1</v>
      </c>
      <c r="F19" s="12" t="s">
        <v>2</v>
      </c>
      <c r="G19" s="35"/>
      <c r="H19" s="49"/>
      <c r="I19" s="50"/>
      <c r="J19" s="18"/>
      <c r="K19" s="19"/>
    </row>
    <row r="20" spans="1:11">
      <c r="A20" s="9" t="s">
        <v>7</v>
      </c>
      <c r="B20" s="6" t="s">
        <v>8</v>
      </c>
      <c r="C20" s="13">
        <v>50</v>
      </c>
      <c r="D20" s="15">
        <v>100</v>
      </c>
      <c r="E20" s="13"/>
      <c r="F20" s="26">
        <f>+E20*D20</f>
        <v>0</v>
      </c>
      <c r="G20" s="2" t="str">
        <f>IF(E20&gt;C20,"ERROR TARIFA","")</f>
        <v/>
      </c>
      <c r="H20" s="23"/>
      <c r="I20" s="24"/>
      <c r="J20" s="21"/>
      <c r="K20" s="22"/>
    </row>
    <row r="21" spans="1:11" ht="20.399999999999999">
      <c r="A21" s="47" t="s">
        <v>11</v>
      </c>
      <c r="B21" s="48" t="s">
        <v>12</v>
      </c>
      <c r="C21" s="11" t="s">
        <v>9</v>
      </c>
      <c r="D21" s="11" t="s">
        <v>10</v>
      </c>
      <c r="E21" s="11" t="s">
        <v>1</v>
      </c>
      <c r="F21" s="12" t="s">
        <v>2</v>
      </c>
      <c r="G21" s="35"/>
      <c r="K21" s="7"/>
    </row>
    <row r="22" spans="1:11">
      <c r="A22" s="47"/>
      <c r="B22" s="48"/>
      <c r="C22" s="13">
        <v>50</v>
      </c>
      <c r="D22" s="15">
        <v>50</v>
      </c>
      <c r="E22" s="13"/>
      <c r="F22" s="26">
        <f>+E22*D22</f>
        <v>0</v>
      </c>
      <c r="G22" s="2" t="str">
        <f>IF(E22&gt;C22,"ERROR TARIFA","")</f>
        <v/>
      </c>
      <c r="J22" s="21"/>
      <c r="K22" s="22"/>
    </row>
    <row r="23" spans="1:11" ht="30.6">
      <c r="A23" s="47"/>
      <c r="B23" s="48"/>
      <c r="C23" s="11" t="s">
        <v>13</v>
      </c>
      <c r="D23" s="11" t="s">
        <v>14</v>
      </c>
      <c r="E23" s="11" t="s">
        <v>1</v>
      </c>
      <c r="F23" s="12" t="s">
        <v>2</v>
      </c>
      <c r="G23" s="35"/>
    </row>
    <row r="24" spans="1:11">
      <c r="A24" s="47"/>
      <c r="B24" s="48"/>
      <c r="C24" s="13">
        <v>0.8</v>
      </c>
      <c r="D24" s="15">
        <v>1250</v>
      </c>
      <c r="E24" s="14"/>
      <c r="F24" s="26">
        <f>+E24*D24</f>
        <v>0</v>
      </c>
      <c r="G24" s="2" t="str">
        <f>IF(E24&gt;C24,"ERROR TARIFA","")</f>
        <v/>
      </c>
    </row>
    <row r="25" spans="1:11" ht="20.399999999999999">
      <c r="A25" s="47" t="s">
        <v>34</v>
      </c>
      <c r="B25" s="48" t="s">
        <v>12</v>
      </c>
      <c r="C25" s="11" t="s">
        <v>9</v>
      </c>
      <c r="D25" s="11" t="s">
        <v>10</v>
      </c>
      <c r="E25" s="11" t="s">
        <v>1</v>
      </c>
      <c r="F25" s="12" t="s">
        <v>2</v>
      </c>
      <c r="G25" s="35"/>
      <c r="K25" s="7"/>
    </row>
    <row r="26" spans="1:11">
      <c r="A26" s="47"/>
      <c r="B26" s="48"/>
      <c r="C26" s="13">
        <v>100</v>
      </c>
      <c r="D26" s="15">
        <v>5</v>
      </c>
      <c r="E26" s="13"/>
      <c r="F26" s="26">
        <f>+E26*D26</f>
        <v>0</v>
      </c>
      <c r="G26" s="2" t="str">
        <f>IF(E26&gt;C26,"ERROR TARIFA","")</f>
        <v/>
      </c>
      <c r="J26" s="21"/>
      <c r="K26" s="22"/>
    </row>
    <row r="27" spans="1:11" ht="30.6">
      <c r="A27" s="47"/>
      <c r="B27" s="48"/>
      <c r="C27" s="11" t="s">
        <v>13</v>
      </c>
      <c r="D27" s="11" t="s">
        <v>14</v>
      </c>
      <c r="E27" s="11" t="s">
        <v>1</v>
      </c>
      <c r="F27" s="12" t="s">
        <v>2</v>
      </c>
      <c r="G27" s="35"/>
    </row>
    <row r="28" spans="1:11" ht="15" thickBot="1">
      <c r="A28" s="47"/>
      <c r="B28" s="48"/>
      <c r="C28" s="13">
        <v>0.8</v>
      </c>
      <c r="D28" s="15">
        <v>420</v>
      </c>
      <c r="E28" s="14"/>
      <c r="F28" s="27">
        <f>+E28*D28</f>
        <v>0</v>
      </c>
      <c r="G28" s="2" t="str">
        <f>IF(E28&gt;C28,"ERROR TARIFA","")</f>
        <v/>
      </c>
    </row>
    <row r="29" spans="1:11" ht="18.600000000000001" customHeight="1" thickBot="1">
      <c r="A29" s="40" t="s">
        <v>21</v>
      </c>
      <c r="B29" s="41"/>
      <c r="C29" s="41"/>
      <c r="D29" s="41"/>
      <c r="E29" s="41"/>
      <c r="F29" s="29">
        <f>F20+F22+F24+F26+F28</f>
        <v>0</v>
      </c>
      <c r="G29" s="1"/>
    </row>
    <row r="30" spans="1:11" ht="15" thickBot="1">
      <c r="A30" s="3"/>
      <c r="F30" s="16"/>
      <c r="G30" s="1"/>
    </row>
    <row r="31" spans="1:11" ht="15" thickBot="1">
      <c r="A31" s="42" t="s">
        <v>3</v>
      </c>
      <c r="B31" s="42"/>
      <c r="C31" s="42"/>
      <c r="D31" s="42"/>
      <c r="E31" s="43"/>
      <c r="F31" s="28">
        <f>F17+F29</f>
        <v>0</v>
      </c>
      <c r="G31" s="1"/>
    </row>
    <row r="32" spans="1:11">
      <c r="A32" s="3"/>
      <c r="G32" s="1"/>
    </row>
    <row r="33" spans="1:7">
      <c r="A33" s="3"/>
      <c r="G33" s="1"/>
    </row>
    <row r="34" spans="1:7" ht="63.6" customHeight="1">
      <c r="A34" s="44" t="s">
        <v>4</v>
      </c>
      <c r="B34" s="45"/>
      <c r="C34" s="45"/>
      <c r="D34" s="45"/>
      <c r="E34" s="45"/>
      <c r="F34" s="45"/>
      <c r="G34" s="1"/>
    </row>
    <row r="35" spans="1:7">
      <c r="A35" s="4"/>
      <c r="B35" s="31"/>
      <c r="C35" s="30"/>
      <c r="D35" s="31"/>
      <c r="E35" s="31"/>
      <c r="F35" s="31"/>
      <c r="G35" s="1"/>
    </row>
    <row r="36" spans="1:7">
      <c r="A36" s="3" t="s">
        <v>5</v>
      </c>
      <c r="E36" s="31"/>
      <c r="F36" s="31"/>
      <c r="G36" s="1"/>
    </row>
    <row r="37" spans="1:7">
      <c r="A37" s="3"/>
      <c r="G37" s="1"/>
    </row>
    <row r="38" spans="1:7">
      <c r="A38" s="3"/>
      <c r="G38" s="1"/>
    </row>
    <row r="39" spans="1:7">
      <c r="A39" s="3"/>
      <c r="G39" s="1"/>
    </row>
    <row r="40" spans="1:7">
      <c r="A40" s="36"/>
      <c r="B40" s="5"/>
      <c r="C40" s="5"/>
      <c r="D40" s="5"/>
      <c r="E40" s="5"/>
      <c r="F40" s="5"/>
      <c r="G40" s="37"/>
    </row>
  </sheetData>
  <mergeCells count="22">
    <mergeCell ref="A1:F1"/>
    <mergeCell ref="A2:F2"/>
    <mergeCell ref="A5:B5"/>
    <mergeCell ref="A7:A10"/>
    <mergeCell ref="B7:B10"/>
    <mergeCell ref="A3:F3"/>
    <mergeCell ref="I14:I16"/>
    <mergeCell ref="A21:A24"/>
    <mergeCell ref="B21:B24"/>
    <mergeCell ref="H17:H19"/>
    <mergeCell ref="I17:I19"/>
    <mergeCell ref="A11:A12"/>
    <mergeCell ref="B11:B12"/>
    <mergeCell ref="A29:E29"/>
    <mergeCell ref="A31:E31"/>
    <mergeCell ref="A34:F34"/>
    <mergeCell ref="A13:A16"/>
    <mergeCell ref="B13:B16"/>
    <mergeCell ref="A25:A28"/>
    <mergeCell ref="B25:B28"/>
    <mergeCell ref="A17:E17"/>
    <mergeCell ref="A19:B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Lote 1 BCN</vt:lpstr>
      <vt:lpstr>SubLote 1.1</vt:lpstr>
      <vt:lpstr>SubLote 1.2</vt:lpstr>
      <vt:lpstr>SubLote 1.3</vt:lpstr>
      <vt:lpstr>SubLote 1.4</vt:lpstr>
      <vt:lpstr>SubLote 1.5</vt:lpstr>
      <vt:lpstr>Lote 2 Girona</vt:lpstr>
      <vt:lpstr>Lote 3 Tarragona</vt:lpstr>
      <vt:lpstr>Lote 4 Sevilla</vt:lpstr>
      <vt:lpstr>Lote 5 Ibiza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Fernández Martin   Laura</dc:creator>
  <cp:lastModifiedBy>Verónica Leticia Campomanes Cáceres</cp:lastModifiedBy>
  <dcterms:created xsi:type="dcterms:W3CDTF">2025-04-10T09:46:10Z</dcterms:created>
  <dcterms:modified xsi:type="dcterms:W3CDTF">2025-08-07T05:47:40Z</dcterms:modified>
</cp:coreProperties>
</file>