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Call-Center\2025\"/>
    </mc:Choice>
  </mc:AlternateContent>
  <xr:revisionPtr revIDLastSave="0" documentId="13_ncr:1_{9636DF01-65CD-4152-B97A-3792827854C2}" xr6:coauthVersionLast="47" xr6:coauthVersionMax="47" xr10:uidLastSave="{00000000-0000-0000-0000-000000000000}"/>
  <bookViews>
    <workbookView xWindow="-120" yWindow="-120" windowWidth="29040" windowHeight="15840" xr2:uid="{3936A88C-C034-4044-A509-4AA7E90992F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F11" i="1"/>
  <c r="H11" i="1" s="1"/>
  <c r="E6" i="1"/>
  <c r="G6" i="1" s="1"/>
  <c r="E7" i="1"/>
  <c r="H7" i="1" s="1"/>
  <c r="E8" i="1"/>
  <c r="H8" i="1" s="1"/>
  <c r="E9" i="1"/>
  <c r="H9" i="1" s="1"/>
  <c r="E10" i="1"/>
  <c r="H10" i="1" s="1"/>
  <c r="E5" i="1"/>
  <c r="H6" i="1" l="1"/>
  <c r="G5" i="1"/>
  <c r="H5" i="1" s="1"/>
  <c r="H13" i="1" s="1"/>
  <c r="H16" i="1" s="1"/>
  <c r="H1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Nuñez Garcia,  Susana</author>
  </authors>
  <commentList>
    <comment ref="D3" authorId="0" shapeId="0" xr:uid="{EF55F0DC-A289-414A-A4D4-2B31F3BF2947}">
      <text>
        <r>
          <rPr>
            <b/>
            <sz val="9"/>
            <color indexed="10"/>
            <rFont val="Tahoma"/>
            <family val="2"/>
          </rPr>
          <t>Introducir la tarifa a ofertar</t>
        </r>
      </text>
    </comment>
  </commentList>
</comments>
</file>

<file path=xl/sharedStrings.xml><?xml version="1.0" encoding="utf-8"?>
<sst xmlns="http://schemas.openxmlformats.org/spreadsheetml/2006/main" count="22" uniqueCount="22">
  <si>
    <t>Concepto</t>
  </si>
  <si>
    <t>Nº de llamadas o gestiones anuales</t>
  </si>
  <si>
    <t>IVA</t>
  </si>
  <si>
    <t>TOTAL PPTO ANUAL IVA INCLUIDO</t>
  </si>
  <si>
    <t xml:space="preserve">Importe por llamada admnistrativa </t>
  </si>
  <si>
    <t xml:space="preserve">Importe por llamada sanitaria </t>
  </si>
  <si>
    <t xml:space="preserve">Importe por llamada médica </t>
  </si>
  <si>
    <t xml:space="preserve">Importe por gestión total de caso de traslado a centro sanitario </t>
  </si>
  <si>
    <t xml:space="preserve">Importe por gestión total de caso asistencia sanitaria </t>
  </si>
  <si>
    <t>Importe coordinación de proceso de repatriación de un trabajador accidentado de Mutua Intercomarcal a España.</t>
  </si>
  <si>
    <t>Total</t>
  </si>
  <si>
    <t>Tarifa licitación</t>
  </si>
  <si>
    <t>Conceptos refacturables (gastos de transporte y otros no sanitarios)*</t>
  </si>
  <si>
    <t>Conceptos refacturables (gastos de transporte, asistencia y otros sanitarios)*</t>
  </si>
  <si>
    <t>*Los conceptos refacturables no se tendran en cuenta para el cálculo económico.</t>
  </si>
  <si>
    <t>Tarifa ofertada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</si>
  <si>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</si>
  <si>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</si>
  <si>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TOTAL ANUAL</t>
  </si>
  <si>
    <t>(Firma y sello del licitador)</t>
  </si>
  <si>
    <t>TOTAL DOS ANUALIDADES</t>
  </si>
  <si>
    <t>Y para que conste y surta los efectos oportunos, se expide y firma la presente  declaración, en ……………....…...………… a …..……de …….............................. de …………...………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</si>
</sst>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7" x14ac:knownFonts="1">
    <font>
      <sz val="11"/>
      <color theme="1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9"/>
      <color rgb="FF3F3F3F"/>
      <name val="HelveticaNowText Regular"/>
      <family val="2"/>
    </font>
    <font>
      <sz val="9"/>
      <color theme="1"/>
      <name val="HelveticaNowText Regular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b/>
      <sz val="10"/>
      <color theme="1"/>
      <name val="HelveticaNowText Regular"/>
      <family val="2"/>
    </font>
    <font>
      <b/>
      <sz val="10"/>
      <name val="HelveticaNowText Regular"/>
      <family val="2"/>
    </font>
    <font>
      <b/>
      <sz val="9"/>
      <color theme="1"/>
      <name val="HelveticaNowText Regular"/>
      <family val="2"/>
    </font>
    <font>
      <u/>
      <sz val="10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0"/>
      <name val="HelveticaNowText Regular"/>
      <family val="2"/>
    </font>
    <font>
      <sz val="10"/>
      <color theme="1"/>
      <name val="HelveticaNowText Regular"/>
      <family val="2"/>
    </font>
    <font>
      <u/>
      <sz val="9"/>
      <color theme="1"/>
      <name val="HelveticaNowText Regular"/>
      <family val="2"/>
    </font>
    <font>
      <sz val="9"/>
      <color rgb="FFFF0000"/>
      <name val="HelveticaNowText Regular"/>
      <family val="2"/>
    </font>
    <font>
      <b/>
      <sz val="9"/>
      <color indexed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51">
    <xf numFmtId="0" fontId="0" fillId="0" borderId="0" xfId="0"/>
    <xf numFmtId="0" fontId="4" fillId="0" borderId="2" xfId="0" applyFont="1" applyBorder="1" applyAlignment="1">
      <alignment vertical="center" wrapText="1"/>
    </xf>
    <xf numFmtId="8" fontId="5" fillId="5" borderId="3" xfId="0" applyNumberFormat="1" applyFont="1" applyFill="1" applyBorder="1" applyAlignment="1">
      <alignment horizontal="right" vertical="center" wrapText="1"/>
    </xf>
    <xf numFmtId="3" fontId="6" fillId="0" borderId="3" xfId="1" applyNumberFormat="1" applyFont="1" applyFill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8" fontId="5" fillId="5" borderId="5" xfId="0" applyNumberFormat="1" applyFont="1" applyFill="1" applyBorder="1" applyAlignment="1">
      <alignment horizontal="right" vertical="center" wrapText="1"/>
    </xf>
    <xf numFmtId="3" fontId="6" fillId="0" borderId="5" xfId="1" applyNumberFormat="1" applyFont="1" applyFill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164" fontId="7" fillId="0" borderId="0" xfId="0" applyNumberFormat="1" applyFont="1" applyAlignment="1">
      <alignment vertical="center"/>
    </xf>
    <xf numFmtId="164" fontId="9" fillId="0" borderId="6" xfId="0" applyNumberFormat="1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8" fontId="5" fillId="5" borderId="8" xfId="0" applyNumberFormat="1" applyFont="1" applyFill="1" applyBorder="1" applyAlignment="1">
      <alignment horizontal="right" vertical="center" wrapText="1"/>
    </xf>
    <xf numFmtId="3" fontId="6" fillId="0" borderId="8" xfId="1" applyNumberFormat="1" applyFont="1" applyFill="1" applyBorder="1" applyAlignment="1">
      <alignment vertical="center"/>
    </xf>
    <xf numFmtId="164" fontId="4" fillId="0" borderId="8" xfId="0" applyNumberFormat="1" applyFont="1" applyBorder="1" applyAlignment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9" fontId="3" fillId="4" borderId="3" xfId="0" applyNumberFormat="1" applyFont="1" applyFill="1" applyBorder="1" applyAlignment="1">
      <alignment horizontal="center" vertical="center" wrapText="1"/>
    </xf>
    <xf numFmtId="9" fontId="3" fillId="3" borderId="3" xfId="2" applyNumberFormat="1" applyFont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>
      <alignment vertical="center"/>
    </xf>
    <xf numFmtId="164" fontId="4" fillId="0" borderId="14" xfId="0" applyNumberFormat="1" applyFont="1" applyBorder="1" applyAlignment="1">
      <alignment vertical="center"/>
    </xf>
    <xf numFmtId="0" fontId="12" fillId="0" borderId="0" xfId="0" applyFont="1"/>
    <xf numFmtId="8" fontId="13" fillId="0" borderId="3" xfId="0" applyNumberFormat="1" applyFont="1" applyBorder="1"/>
    <xf numFmtId="0" fontId="13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top"/>
    </xf>
    <xf numFmtId="0" fontId="10" fillId="0" borderId="0" xfId="0" applyFont="1" applyAlignment="1">
      <alignment vertical="center" wrapText="1"/>
    </xf>
    <xf numFmtId="0" fontId="13" fillId="0" borderId="0" xfId="0" applyFont="1" applyAlignment="1">
      <alignment horizontal="left" vertical="top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3" borderId="10" xfId="2" applyFont="1" applyBorder="1" applyAlignment="1">
      <alignment horizontal="center" vertical="center" wrapText="1"/>
    </xf>
    <xf numFmtId="0" fontId="3" fillId="3" borderId="2" xfId="2" applyFont="1" applyBorder="1" applyAlignment="1">
      <alignment horizontal="center" vertical="center" wrapText="1"/>
    </xf>
    <xf numFmtId="0" fontId="3" fillId="3" borderId="11" xfId="2" applyFont="1" applyBorder="1" applyAlignment="1">
      <alignment horizontal="center" vertical="center" wrapText="1"/>
    </xf>
    <xf numFmtId="0" fontId="3" fillId="3" borderId="3" xfId="2" applyFont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12" xfId="2" applyFont="1" applyBorder="1" applyAlignment="1">
      <alignment horizontal="center" vertical="center" wrapText="1"/>
    </xf>
    <xf numFmtId="0" fontId="3" fillId="3" borderId="13" xfId="2" applyFont="1" applyBorder="1" applyAlignment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left" vertical="top"/>
      <protection locked="0"/>
    </xf>
    <xf numFmtId="8" fontId="15" fillId="6" borderId="8" xfId="0" applyNumberFormat="1" applyFont="1" applyFill="1" applyBorder="1" applyAlignment="1" applyProtection="1">
      <alignment horizontal="right" vertical="center" wrapText="1"/>
      <protection locked="0"/>
    </xf>
    <xf numFmtId="8" fontId="15" fillId="6" borderId="3" xfId="0" applyNumberFormat="1" applyFont="1" applyFill="1" applyBorder="1" applyAlignment="1" applyProtection="1">
      <alignment horizontal="right" vertical="center" wrapText="1"/>
      <protection locked="0"/>
    </xf>
  </cellXfs>
  <cellStyles count="3">
    <cellStyle name="Neutral" xfId="1" builtinId="28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42205-E39E-4F65-B3AB-E1CB8B7B6ECD}">
  <dimension ref="A1:H24"/>
  <sheetViews>
    <sheetView tabSelected="1" zoomScale="110" zoomScaleNormal="110" workbookViewId="0">
      <selection activeCell="D10" sqref="D10"/>
    </sheetView>
  </sheetViews>
  <sheetFormatPr baseColWidth="10" defaultRowHeight="15" x14ac:dyDescent="0.25"/>
  <cols>
    <col min="1" max="1" width="33.7109375" customWidth="1"/>
    <col min="8" max="8" width="16.5703125" customWidth="1"/>
    <col min="9" max="9" width="12.7109375" bestFit="1" customWidth="1"/>
    <col min="10" max="10" width="15.5703125" bestFit="1" customWidth="1"/>
  </cols>
  <sheetData>
    <row r="1" spans="1:8" ht="18.75" x14ac:dyDescent="0.4">
      <c r="A1" s="35" t="s">
        <v>17</v>
      </c>
      <c r="B1" s="35"/>
      <c r="C1" s="35"/>
      <c r="D1" s="35"/>
      <c r="E1" s="35"/>
      <c r="F1" s="35"/>
      <c r="G1" s="35"/>
      <c r="H1" s="35"/>
    </row>
    <row r="2" spans="1:8" ht="148.5" customHeight="1" thickBot="1" x14ac:dyDescent="0.3">
      <c r="A2" s="46" t="s">
        <v>16</v>
      </c>
      <c r="B2" s="46"/>
      <c r="C2" s="46"/>
      <c r="D2" s="46"/>
      <c r="E2" s="46"/>
      <c r="F2" s="46"/>
      <c r="G2" s="46"/>
      <c r="H2" s="46"/>
    </row>
    <row r="3" spans="1:8" x14ac:dyDescent="0.25">
      <c r="A3" s="38" t="s">
        <v>0</v>
      </c>
      <c r="B3" s="40" t="s">
        <v>11</v>
      </c>
      <c r="C3" s="40" t="s">
        <v>1</v>
      </c>
      <c r="D3" s="42" t="s">
        <v>15</v>
      </c>
      <c r="E3" s="19"/>
      <c r="F3" s="40" t="s">
        <v>2</v>
      </c>
      <c r="G3" s="40"/>
      <c r="H3" s="44" t="s">
        <v>3</v>
      </c>
    </row>
    <row r="4" spans="1:8" ht="23.25" customHeight="1" x14ac:dyDescent="0.25">
      <c r="A4" s="39"/>
      <c r="B4" s="41"/>
      <c r="C4" s="41"/>
      <c r="D4" s="43"/>
      <c r="E4" s="16" t="s">
        <v>10</v>
      </c>
      <c r="F4" s="17">
        <v>0.1</v>
      </c>
      <c r="G4" s="18">
        <v>0.21</v>
      </c>
      <c r="H4" s="45"/>
    </row>
    <row r="5" spans="1:8" x14ac:dyDescent="0.25">
      <c r="A5" s="12" t="s">
        <v>4</v>
      </c>
      <c r="B5" s="13">
        <v>5.7</v>
      </c>
      <c r="C5" s="14">
        <v>8000</v>
      </c>
      <c r="D5" s="49"/>
      <c r="E5" s="15">
        <f>+D5*C5</f>
        <v>0</v>
      </c>
      <c r="F5" s="15"/>
      <c r="G5" s="15">
        <f>+E5*G4</f>
        <v>0</v>
      </c>
      <c r="H5" s="20">
        <f>E5+G5</f>
        <v>0</v>
      </c>
    </row>
    <row r="6" spans="1:8" x14ac:dyDescent="0.25">
      <c r="A6" s="1" t="s">
        <v>5</v>
      </c>
      <c r="B6" s="2">
        <v>18.899999999999999</v>
      </c>
      <c r="C6" s="3">
        <v>3000</v>
      </c>
      <c r="D6" s="50"/>
      <c r="E6" s="15">
        <f t="shared" ref="E6:E10" si="0">+D6*C6</f>
        <v>0</v>
      </c>
      <c r="F6" s="4"/>
      <c r="G6" s="4">
        <f>+E6*G4</f>
        <v>0</v>
      </c>
      <c r="H6" s="20">
        <f>E6+G6</f>
        <v>0</v>
      </c>
    </row>
    <row r="7" spans="1:8" x14ac:dyDescent="0.25">
      <c r="A7" s="1" t="s">
        <v>6</v>
      </c>
      <c r="B7" s="2">
        <v>40</v>
      </c>
      <c r="C7" s="3">
        <v>50</v>
      </c>
      <c r="D7" s="50"/>
      <c r="E7" s="15">
        <f t="shared" si="0"/>
        <v>0</v>
      </c>
      <c r="F7" s="4"/>
      <c r="G7" s="4">
        <v>0</v>
      </c>
      <c r="H7" s="20">
        <f>E7+G7</f>
        <v>0</v>
      </c>
    </row>
    <row r="8" spans="1:8" ht="28.5" x14ac:dyDescent="0.25">
      <c r="A8" s="1" t="s">
        <v>7</v>
      </c>
      <c r="B8" s="2">
        <v>62</v>
      </c>
      <c r="C8" s="3">
        <v>250</v>
      </c>
      <c r="D8" s="50"/>
      <c r="E8" s="15">
        <f t="shared" si="0"/>
        <v>0</v>
      </c>
      <c r="F8" s="4"/>
      <c r="G8" s="4">
        <v>0</v>
      </c>
      <c r="H8" s="20">
        <f>E8+G8</f>
        <v>0</v>
      </c>
    </row>
    <row r="9" spans="1:8" ht="28.5" x14ac:dyDescent="0.25">
      <c r="A9" s="1" t="s">
        <v>8</v>
      </c>
      <c r="B9" s="2">
        <v>125</v>
      </c>
      <c r="C9" s="3">
        <v>250</v>
      </c>
      <c r="D9" s="50"/>
      <c r="E9" s="15">
        <f t="shared" si="0"/>
        <v>0</v>
      </c>
      <c r="F9" s="4"/>
      <c r="G9" s="4">
        <v>0</v>
      </c>
      <c r="H9" s="20">
        <f>E9+G9</f>
        <v>0</v>
      </c>
    </row>
    <row r="10" spans="1:8" ht="57" x14ac:dyDescent="0.25">
      <c r="A10" s="1" t="s">
        <v>9</v>
      </c>
      <c r="B10" s="2">
        <v>275</v>
      </c>
      <c r="C10" s="3">
        <v>2</v>
      </c>
      <c r="D10" s="50"/>
      <c r="E10" s="15">
        <f t="shared" si="0"/>
        <v>0</v>
      </c>
      <c r="F10" s="4"/>
      <c r="G10" s="4">
        <v>0</v>
      </c>
      <c r="H10" s="20">
        <f>E10</f>
        <v>0</v>
      </c>
    </row>
    <row r="11" spans="1:8" ht="28.5" x14ac:dyDescent="0.25">
      <c r="A11" s="1" t="s">
        <v>12</v>
      </c>
      <c r="B11" s="2"/>
      <c r="C11" s="3"/>
      <c r="D11" s="4">
        <v>20000</v>
      </c>
      <c r="E11" s="4"/>
      <c r="F11" s="4">
        <f>D11*10%</f>
        <v>2000</v>
      </c>
      <c r="G11" s="4"/>
      <c r="H11" s="20">
        <f>+D11+F11</f>
        <v>22000</v>
      </c>
    </row>
    <row r="12" spans="1:8" ht="43.5" thickBot="1" x14ac:dyDescent="0.3">
      <c r="A12" s="5" t="s">
        <v>13</v>
      </c>
      <c r="B12" s="6"/>
      <c r="C12" s="7"/>
      <c r="D12" s="8">
        <v>80000</v>
      </c>
      <c r="E12" s="8"/>
      <c r="F12" s="8"/>
      <c r="G12" s="8">
        <v>0</v>
      </c>
      <c r="H12" s="21">
        <f>+D12+G12</f>
        <v>80000</v>
      </c>
    </row>
    <row r="13" spans="1:8" ht="18.75" customHeight="1" thickBot="1" x14ac:dyDescent="0.3">
      <c r="A13" s="37"/>
      <c r="B13" s="37"/>
      <c r="C13" s="9"/>
      <c r="D13" s="10"/>
      <c r="E13" s="10"/>
      <c r="F13" s="10"/>
      <c r="H13" s="11">
        <f>SUM(H5:H12)</f>
        <v>102000</v>
      </c>
    </row>
    <row r="14" spans="1:8" ht="20.25" customHeight="1" x14ac:dyDescent="0.25">
      <c r="A14" s="36" t="s">
        <v>14</v>
      </c>
      <c r="B14" s="36"/>
      <c r="C14" s="36"/>
      <c r="D14" s="36"/>
      <c r="E14" s="36"/>
    </row>
    <row r="15" spans="1:8" ht="12.75" customHeight="1" x14ac:dyDescent="0.25">
      <c r="B15" s="27"/>
      <c r="C15" s="27"/>
      <c r="D15" s="27"/>
      <c r="E15" s="27"/>
      <c r="F15" s="27"/>
      <c r="G15" s="27"/>
      <c r="H15" s="27"/>
    </row>
    <row r="16" spans="1:8" ht="16.5" x14ac:dyDescent="0.35">
      <c r="A16" s="24"/>
      <c r="B16" s="24"/>
      <c r="C16" s="22"/>
      <c r="D16" s="29" t="s">
        <v>18</v>
      </c>
      <c r="E16" s="30"/>
      <c r="F16" s="31"/>
      <c r="G16" s="24"/>
      <c r="H16" s="23">
        <f>+H13</f>
        <v>102000</v>
      </c>
    </row>
    <row r="17" spans="1:8" ht="16.5" x14ac:dyDescent="0.35">
      <c r="A17" s="24"/>
      <c r="B17" s="24"/>
      <c r="C17" s="24"/>
      <c r="D17" s="32" t="s">
        <v>20</v>
      </c>
      <c r="E17" s="33"/>
      <c r="F17" s="34"/>
      <c r="G17" s="24"/>
      <c r="H17" s="23">
        <f>H16*2</f>
        <v>204000</v>
      </c>
    </row>
    <row r="18" spans="1:8" ht="16.5" x14ac:dyDescent="0.35">
      <c r="A18" s="24"/>
      <c r="B18" s="24"/>
      <c r="C18" s="24"/>
      <c r="D18" s="24"/>
      <c r="E18" s="24"/>
      <c r="F18" s="24"/>
      <c r="G18" s="24"/>
      <c r="H18" s="24"/>
    </row>
    <row r="19" spans="1:8" ht="16.5" x14ac:dyDescent="0.35">
      <c r="A19" s="24"/>
      <c r="B19" s="24"/>
      <c r="C19" s="24"/>
      <c r="D19" s="24"/>
      <c r="E19" s="24"/>
      <c r="F19" s="24"/>
      <c r="G19" s="24"/>
      <c r="H19" s="24"/>
    </row>
    <row r="20" spans="1:8" ht="15.75" customHeight="1" x14ac:dyDescent="0.25">
      <c r="A20" s="47" t="s">
        <v>21</v>
      </c>
      <c r="B20" s="47"/>
      <c r="C20" s="47"/>
      <c r="D20" s="47"/>
      <c r="E20" s="47"/>
      <c r="F20" s="47"/>
      <c r="G20" s="47"/>
      <c r="H20" s="47"/>
    </row>
    <row r="21" spans="1:8" ht="16.5" customHeight="1" x14ac:dyDescent="0.25">
      <c r="A21" s="47"/>
      <c r="B21" s="47"/>
      <c r="C21" s="47"/>
      <c r="D21" s="47"/>
      <c r="E21" s="47"/>
      <c r="F21" s="47"/>
      <c r="G21" s="47"/>
      <c r="H21" s="47"/>
    </row>
    <row r="22" spans="1:8" ht="16.5" customHeight="1" x14ac:dyDescent="0.25">
      <c r="A22" s="25"/>
      <c r="B22" s="25"/>
      <c r="C22" s="25"/>
      <c r="D22" s="25"/>
      <c r="E22" s="25"/>
      <c r="F22" s="25"/>
      <c r="G22" s="25"/>
      <c r="H22" s="25"/>
    </row>
    <row r="23" spans="1:8" ht="16.5" x14ac:dyDescent="0.35">
      <c r="A23" s="48" t="s">
        <v>19</v>
      </c>
      <c r="B23" s="48"/>
      <c r="C23" s="28"/>
      <c r="D23" s="26"/>
      <c r="E23" s="26"/>
      <c r="F23" s="24"/>
      <c r="G23" s="24"/>
      <c r="H23" s="24"/>
    </row>
    <row r="24" spans="1:8" ht="31.5" customHeight="1" x14ac:dyDescent="0.35">
      <c r="A24" s="48"/>
      <c r="B24" s="48"/>
      <c r="C24" s="28"/>
      <c r="D24" s="26"/>
      <c r="E24" s="26"/>
      <c r="F24" s="24"/>
      <c r="G24" s="24"/>
      <c r="H24" s="24"/>
    </row>
  </sheetData>
  <sheetProtection sheet="1" objects="1" scenarios="1" formatColumns="0" selectLockedCells="1"/>
  <mergeCells count="15">
    <mergeCell ref="A2:H2"/>
    <mergeCell ref="A1:H1"/>
    <mergeCell ref="A14:E14"/>
    <mergeCell ref="A13:B13"/>
    <mergeCell ref="A3:A4"/>
    <mergeCell ref="B3:B4"/>
    <mergeCell ref="C3:C4"/>
    <mergeCell ref="D3:D4"/>
    <mergeCell ref="F3:G3"/>
    <mergeCell ref="H3:H4"/>
    <mergeCell ref="A23:B24"/>
    <mergeCell ref="C23:C24"/>
    <mergeCell ref="D16:F16"/>
    <mergeCell ref="D17:F17"/>
    <mergeCell ref="A20:H21"/>
  </mergeCells>
  <pageMargins left="0.82677165354330717" right="0.62992125984251968" top="0.35433070866141736" bottom="0.35433070866141736" header="0.31496062992125984" footer="0.31496062992125984"/>
  <pageSetup paperSize="9" scale="8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2025-05-08T07:34:48Z</cp:lastPrinted>
  <dcterms:created xsi:type="dcterms:W3CDTF">2025-05-05T10:26:47Z</dcterms:created>
  <dcterms:modified xsi:type="dcterms:W3CDTF">2025-05-13T08:22:54Z</dcterms:modified>
</cp:coreProperties>
</file>