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P:\CONTRATACION\2 PROVEEDORES\Ourense\Hospitalario\2024\"/>
    </mc:Choice>
  </mc:AlternateContent>
  <xr:revisionPtr revIDLastSave="0" documentId="13_ncr:1_{75E5934F-6A8B-41E9-A006-D37E1828EE58}" xr6:coauthVersionLast="47" xr6:coauthVersionMax="47" xr10:uidLastSave="{00000000-0000-0000-0000-000000000000}"/>
  <bookViews>
    <workbookView xWindow="-120" yWindow="-120" windowWidth="29040" windowHeight="15840" xr2:uid="{2A93C162-DFA2-4382-94CE-D7C63A0A5416}"/>
  </bookViews>
  <sheets>
    <sheet name="Hoja1" sheetId="1" r:id="rId1"/>
  </sheets>
  <calcPr calcId="191029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" i="1" l="1"/>
  <c r="F74" i="1"/>
  <c r="F75" i="1"/>
  <c r="F73" i="1"/>
  <c r="E74" i="1"/>
  <c r="E75" i="1"/>
  <c r="E73" i="1"/>
  <c r="F5" i="1" l="1"/>
  <c r="F55" i="1" s="1"/>
  <c r="E76" i="1"/>
  <c r="G79" i="1" l="1"/>
  <c r="G80" i="1" s="1"/>
</calcChain>
</file>

<file path=xl/sharedStrings.xml><?xml version="1.0" encoding="utf-8"?>
<sst xmlns="http://schemas.openxmlformats.org/spreadsheetml/2006/main" count="111" uniqueCount="87">
  <si>
    <t>Precio Ud.</t>
  </si>
  <si>
    <t>Ud.</t>
  </si>
  <si>
    <t>Total</t>
  </si>
  <si>
    <t>ELECTROCARDIOGRAMA</t>
  </si>
  <si>
    <t>Derechos de quirófano y sala de reanimación</t>
  </si>
  <si>
    <t>Material de osteosíntesis e implantes</t>
  </si>
  <si>
    <t xml:space="preserve">1 día de estancia hospitalaria y hostelería paciente </t>
  </si>
  <si>
    <t>Medicación y material especial que no sea habitual en el quirófano</t>
  </si>
  <si>
    <t>Medicación material y fungibles de quirófano y planta de hospitalización</t>
  </si>
  <si>
    <t>Anatomía patológica</t>
  </si>
  <si>
    <t>Amplificador Rx.</t>
  </si>
  <si>
    <t>Pruebas cruzadas y transfusiones</t>
  </si>
  <si>
    <t>Monitorización</t>
  </si>
  <si>
    <t>Otras pruebas diagnosticas</t>
  </si>
  <si>
    <t>Derechos de artroscopio</t>
  </si>
  <si>
    <t>Instrumentista a partir del grupo III</t>
  </si>
  <si>
    <t>**Cuando en un mismo acto quirúrgico se realizan varios procedimientos, se facturará el 100% del honorario médico según el Grupo Quirúrgico (GQ) del procedimiento más complejo, y el 50% de los honorarios médicos de los GQ de cada uno de los procedimientos quirúrgicos sucesivos. La tarifa para aplicar por el gasto hospitalario es la del GQ con mayor importe.</t>
  </si>
  <si>
    <t>*Tanto el importe de material de cura como el importe de material de osteosíntesis no se tendrá en cuenta para el cálculo económico.</t>
  </si>
  <si>
    <t>MATERIAL DE OSTEOSINTESIS*</t>
  </si>
  <si>
    <t>MATERIAL DE CURA Y FARMACIA*</t>
  </si>
  <si>
    <t>MATERIAL DESECHABLE*</t>
  </si>
  <si>
    <t>Precio ofertado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</si>
  <si>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</si>
  <si>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</si>
  <si>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</si>
  <si>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</si>
  <si>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INYECTABLES</t>
  </si>
  <si>
    <t>ACTOS TERAPEUTICOS GRUPO 1</t>
  </si>
  <si>
    <t>ACTOS TERAPEUTICOS GRUPO 2</t>
  </si>
  <si>
    <t>ANESTESISTA GRUPO 00</t>
  </si>
  <si>
    <t>ANESTESISTA GRUPO 01</t>
  </si>
  <si>
    <t>ANESTESISTA GRUPO 02</t>
  </si>
  <si>
    <t>ANESTESISTA GRUPO 03</t>
  </si>
  <si>
    <t>ANESTESISTA GRUPO 04</t>
  </si>
  <si>
    <t>ANESTESISTA GRUPO 05</t>
  </si>
  <si>
    <t>ANESTESISTA GRUPO 06</t>
  </si>
  <si>
    <t>ANESTESISTA GRUPO 07</t>
  </si>
  <si>
    <t>AYUDANTES GRUPO 00</t>
  </si>
  <si>
    <t>AYUDANTES GRUPO 01</t>
  </si>
  <si>
    <t>AYUDANTES GRUPO 02</t>
  </si>
  <si>
    <t>AYUDANTES GRUPO 03</t>
  </si>
  <si>
    <t>AYUDANTES GRUPO 04</t>
  </si>
  <si>
    <t>AYUDANTES GRUPO 05</t>
  </si>
  <si>
    <t>AYUDANTES GRUPO 06</t>
  </si>
  <si>
    <t>AYUDANTES GRUPO 07</t>
  </si>
  <si>
    <t>**CIRUJANO GRUPO 00</t>
  </si>
  <si>
    <t>**CIRUJANO GRUPO 01</t>
  </si>
  <si>
    <t>**CIRUJANO GRUPO 02</t>
  </si>
  <si>
    <t>**CIRUJANO GRUPO 03</t>
  </si>
  <si>
    <t>**CIRUJANO GRUPO 04</t>
  </si>
  <si>
    <t>**CIRUJANO GRUPO 05</t>
  </si>
  <si>
    <t>**CIRUJANO GRUPO 06</t>
  </si>
  <si>
    <t>**CIRUJANO GRUPO 07</t>
  </si>
  <si>
    <t>***QUIROFANO GRUPO 00</t>
  </si>
  <si>
    <t>***QUIROFANO GRUPO 01</t>
  </si>
  <si>
    <t>***QUIROFANO GRUPO 02</t>
  </si>
  <si>
    <t>***QUIROFANO GRUPO 03</t>
  </si>
  <si>
    <t>***QUIROFANO GRUPO 04</t>
  </si>
  <si>
    <t>***QUIROFANO GRUPO 05</t>
  </si>
  <si>
    <t>***QUIROFANO GRUPO 06</t>
  </si>
  <si>
    <t>***QUIROFANO GRUPO 07</t>
  </si>
  <si>
    <t>CURAS</t>
  </si>
  <si>
    <t>ELECTROMIOGRAMA</t>
  </si>
  <si>
    <t xml:space="preserve">ESTANCIA HOSPITALARIA EN PLANTA </t>
  </si>
  <si>
    <t>ESTANCIA HOSPITALARIA EN UCI</t>
  </si>
  <si>
    <t>PREOPERATORIO</t>
  </si>
  <si>
    <t>PRIMERA CONSULTA MEDICA</t>
  </si>
  <si>
    <t>PRIMERA CONSULTA TRAUMATOLOGIA</t>
  </si>
  <si>
    <t>RADIOGRAFIAS</t>
  </si>
  <si>
    <t>RESONANCIA MAGNETICA. UNA REGION ANATOMICA</t>
  </si>
  <si>
    <t xml:space="preserve">RESONANCIA MAGNETICA. DOS REGIONES </t>
  </si>
  <si>
    <t>TAC SIMPLE (TOMOGRAFIA)</t>
  </si>
  <si>
    <t xml:space="preserve">FORFAIT URGENCIA </t>
  </si>
  <si>
    <t>VISITAS SUCESIVAS</t>
  </si>
  <si>
    <t>PRIMERA CONSULTA ESPECIALISTA</t>
  </si>
  <si>
    <t>OBSERVACIONES</t>
  </si>
  <si>
    <t>ACTOS TERAPEUTICOS SIN ANESTESIA</t>
  </si>
  <si>
    <t>ACTOS TERAPEUTICOS CON ANESTESIA</t>
  </si>
  <si>
    <t xml:space="preserve">EN CASO DE URGENCIAS TODOS LOS HONORARIOS SE INCREMENTAN EN UN 50%  </t>
  </si>
  <si>
    <t xml:space="preserve">A PARTIR DEL GRUPO 3 INCLUIDO, 30% AYUDANTIA  </t>
  </si>
  <si>
    <t>Incluye honorarios médicos, radiología, analítica convencional, curas de urgencias, yesos, medicación administrada, otras situaciones de urgencia</t>
  </si>
  <si>
    <t>Concepto</t>
  </si>
  <si>
    <t>***INCLUYE:</t>
  </si>
  <si>
    <t>***NO INCLUYE:</t>
  </si>
  <si>
    <t>TOTAL DOS ANUALIDADES</t>
  </si>
  <si>
    <t>Incluye material de cura y medicación, gastos médicos, pruebas diagnósticas excepto TAC y RMN</t>
  </si>
  <si>
    <t>Firma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</si>
</sst>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0" x14ac:knownFonts="1">
    <font>
      <sz val="11"/>
      <color theme="1"/>
      <name val="Aptos Narrow"/>
      <family val="2"/>
      <scheme val="minor"/>
    </font>
    <font>
      <sz val="11"/>
      <color theme="1"/>
      <name val="HelveticaNowText Regular"/>
      <family val="2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0"/>
      <name val="HelveticaNowText Regular"/>
      <family val="2"/>
    </font>
    <font>
      <sz val="10"/>
      <color theme="1"/>
      <name val="HelveticaNowText Regular"/>
      <family val="2"/>
    </font>
    <font>
      <sz val="10"/>
      <color theme="1"/>
      <name val="Aptos Narrow"/>
      <family val="2"/>
      <scheme val="minor"/>
    </font>
    <font>
      <b/>
      <sz val="10"/>
      <color rgb="FF000000"/>
      <name val="HelveticaNowText Regular"/>
      <family val="2"/>
    </font>
    <font>
      <b/>
      <sz val="10"/>
      <color rgb="FFFFFFFF"/>
      <name val="HelveticaNowText Regular"/>
      <family val="2"/>
    </font>
    <font>
      <sz val="10"/>
      <color rgb="FFFF0000"/>
      <name val="HelveticaNowText Regular"/>
      <family val="2"/>
    </font>
    <font>
      <sz val="10"/>
      <name val="HelveticaNowText Regular"/>
      <family val="2"/>
    </font>
    <font>
      <b/>
      <sz val="10"/>
      <color theme="1"/>
      <name val="HelveticaNowText Regular"/>
      <family val="2"/>
    </font>
    <font>
      <sz val="10"/>
      <color theme="0"/>
      <name val="HelveticaNowText Regular"/>
      <family val="2"/>
    </font>
    <font>
      <sz val="12"/>
      <color rgb="FF000000"/>
      <name val="HelveticaNowText Regular"/>
      <family val="2"/>
    </font>
    <font>
      <sz val="12"/>
      <color theme="1"/>
      <name val="HelveticaNowText Regular"/>
      <family val="2"/>
    </font>
    <font>
      <sz val="12"/>
      <name val="HelveticaNowText Regular"/>
      <family val="2"/>
    </font>
    <font>
      <b/>
      <sz val="12"/>
      <name val="HelveticaNowText Regular"/>
      <family val="2"/>
    </font>
    <font>
      <b/>
      <sz val="12"/>
      <color theme="1"/>
      <name val="HelveticaNowText Regular"/>
      <family val="2"/>
    </font>
    <font>
      <sz val="11"/>
      <color theme="1"/>
      <name val="HelveticaNowText Regular"/>
      <family val="2"/>
    </font>
    <font>
      <sz val="11"/>
      <color rgb="FFFF000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51">
    <xf numFmtId="0" fontId="0" fillId="0" borderId="0" xfId="0"/>
    <xf numFmtId="0" fontId="5" fillId="0" borderId="0" xfId="0" applyFont="1"/>
    <xf numFmtId="0" fontId="6" fillId="0" borderId="0" xfId="0" applyFont="1"/>
    <xf numFmtId="0" fontId="9" fillId="3" borderId="0" xfId="0" applyFont="1" applyFill="1" applyAlignment="1">
      <alignment horizontal="right" vertical="center" wrapText="1"/>
    </xf>
    <xf numFmtId="0" fontId="7" fillId="0" borderId="0" xfId="0" applyFont="1" applyAlignment="1">
      <alignment vertical="center"/>
    </xf>
    <xf numFmtId="0" fontId="11" fillId="0" borderId="0" xfId="0" applyFont="1"/>
    <xf numFmtId="0" fontId="11" fillId="0" borderId="0" xfId="0" applyFont="1" applyAlignment="1">
      <alignment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/>
    </xf>
    <xf numFmtId="8" fontId="13" fillId="0" borderId="1" xfId="0" applyNumberFormat="1" applyFont="1" applyBorder="1" applyAlignment="1">
      <alignment horizontal="right" vertical="center"/>
    </xf>
    <xf numFmtId="44" fontId="15" fillId="0" borderId="1" xfId="1" applyFont="1" applyBorder="1" applyAlignment="1">
      <alignment horizontal="right" vertical="center"/>
    </xf>
    <xf numFmtId="164" fontId="16" fillId="0" borderId="1" xfId="0" applyNumberFormat="1" applyFont="1" applyBorder="1" applyAlignment="1">
      <alignment horizontal="right"/>
    </xf>
    <xf numFmtId="164" fontId="17" fillId="0" borderId="1" xfId="0" applyNumberFormat="1" applyFont="1" applyBorder="1"/>
    <xf numFmtId="0" fontId="7" fillId="0" borderId="0" xfId="0" applyFont="1" applyAlignment="1">
      <alignment vertical="center" wrapText="1"/>
    </xf>
    <xf numFmtId="0" fontId="18" fillId="0" borderId="1" xfId="0" applyFont="1" applyBorder="1" applyAlignment="1">
      <alignment horizontal="left" vertical="center"/>
    </xf>
    <xf numFmtId="164" fontId="18" fillId="0" borderId="1" xfId="0" applyNumberFormat="1" applyFont="1" applyBorder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 wrapText="1"/>
    </xf>
    <xf numFmtId="164" fontId="18" fillId="0" borderId="1" xfId="0" applyNumberFormat="1" applyFont="1" applyBorder="1" applyAlignment="1">
      <alignment horizontal="right" vertical="center" wrapText="1"/>
    </xf>
    <xf numFmtId="164" fontId="14" fillId="0" borderId="1" xfId="0" applyNumberFormat="1" applyFont="1" applyBorder="1" applyAlignment="1">
      <alignment horizontal="righ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164" fontId="18" fillId="0" borderId="0" xfId="0" applyNumberFormat="1" applyFont="1" applyAlignment="1">
      <alignment horizontal="right" vertical="center" wrapText="1"/>
    </xf>
    <xf numFmtId="0" fontId="18" fillId="0" borderId="0" xfId="0" applyFont="1" applyAlignment="1">
      <alignment horizontal="center" vertical="center" wrapText="1"/>
    </xf>
    <xf numFmtId="8" fontId="18" fillId="0" borderId="0" xfId="0" applyNumberFormat="1" applyFont="1" applyAlignment="1">
      <alignment horizontal="right" vertical="center"/>
    </xf>
    <xf numFmtId="44" fontId="15" fillId="0" borderId="0" xfId="1" applyFont="1" applyBorder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/>
    </xf>
    <xf numFmtId="8" fontId="13" fillId="0" borderId="1" xfId="0" applyNumberFormat="1" applyFont="1" applyBorder="1" applyAlignment="1">
      <alignment horizontal="center" vertical="center"/>
    </xf>
    <xf numFmtId="0" fontId="14" fillId="0" borderId="0" xfId="0" applyFont="1"/>
    <xf numFmtId="44" fontId="10" fillId="0" borderId="1" xfId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6" fillId="0" borderId="0" xfId="0" applyFont="1" applyFill="1" applyBorder="1"/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 wrapText="1"/>
    </xf>
    <xf numFmtId="0" fontId="1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6" fillId="0" borderId="0" xfId="0" applyFont="1" applyProtection="1">
      <protection locked="0"/>
    </xf>
    <xf numFmtId="8" fontId="19" fillId="0" borderId="1" xfId="0" applyNumberFormat="1" applyFont="1" applyBorder="1" applyAlignment="1" applyProtection="1">
      <alignment horizontal="right" vertical="center"/>
      <protection locked="0"/>
    </xf>
  </cellXfs>
  <cellStyles count="3">
    <cellStyle name="Euro" xfId="2" xr:uid="{EAD7A0BE-BBD5-4F4B-B2A9-983E6DB3709A}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23353-7FAC-4362-8A27-6194EDB467A3}">
  <dimension ref="A1:H84"/>
  <sheetViews>
    <sheetView tabSelected="1" zoomScale="70" zoomScaleNormal="70" workbookViewId="0">
      <selection activeCell="E47" sqref="E47"/>
    </sheetView>
  </sheetViews>
  <sheetFormatPr baseColWidth="10" defaultRowHeight="13.5" x14ac:dyDescent="0.25"/>
  <cols>
    <col min="1" max="1" width="42.5703125" style="2" customWidth="1"/>
    <col min="2" max="2" width="15.85546875" style="2" customWidth="1"/>
    <col min="3" max="3" width="12" style="2" customWidth="1"/>
    <col min="4" max="4" width="55.140625" style="2" customWidth="1"/>
    <col min="5" max="5" width="35.85546875" style="2" customWidth="1"/>
    <col min="6" max="6" width="18.5703125" style="2" customWidth="1"/>
    <col min="7" max="7" width="23.85546875" style="2" customWidth="1"/>
    <col min="8" max="8" width="30" style="2" customWidth="1"/>
    <col min="9" max="16384" width="11.42578125" style="2"/>
  </cols>
  <sheetData>
    <row r="1" spans="1:7" s="1" customFormat="1" ht="31.5" customHeight="1" x14ac:dyDescent="0.45">
      <c r="A1" s="43" t="s">
        <v>22</v>
      </c>
      <c r="B1" s="43"/>
      <c r="C1" s="43"/>
      <c r="D1" s="43"/>
      <c r="E1" s="43"/>
      <c r="F1" s="43"/>
      <c r="G1" s="43"/>
    </row>
    <row r="2" spans="1:7" ht="130.5" customHeight="1" x14ac:dyDescent="0.25">
      <c r="A2" s="47" t="s">
        <v>23</v>
      </c>
      <c r="B2" s="47"/>
      <c r="C2" s="47"/>
      <c r="D2" s="47"/>
      <c r="E2" s="47"/>
      <c r="F2" s="47"/>
      <c r="G2" s="47"/>
    </row>
    <row r="4" spans="1:7" ht="21.75" customHeight="1" x14ac:dyDescent="0.35">
      <c r="A4" s="30" t="s">
        <v>81</v>
      </c>
      <c r="B4" s="30" t="s">
        <v>0</v>
      </c>
      <c r="C4" s="30" t="s">
        <v>1</v>
      </c>
      <c r="D4" s="30" t="s">
        <v>75</v>
      </c>
      <c r="E4" s="30" t="s">
        <v>21</v>
      </c>
      <c r="F4" s="30" t="s">
        <v>2</v>
      </c>
      <c r="G4" s="1"/>
    </row>
    <row r="5" spans="1:7" ht="48.75" customHeight="1" x14ac:dyDescent="0.25">
      <c r="A5" s="17" t="s">
        <v>27</v>
      </c>
      <c r="B5" s="18">
        <v>275</v>
      </c>
      <c r="C5" s="19">
        <v>3</v>
      </c>
      <c r="D5" s="31" t="s">
        <v>76</v>
      </c>
      <c r="E5" s="50"/>
      <c r="F5" s="35">
        <f>E5*C5</f>
        <v>0</v>
      </c>
      <c r="G5" s="3" t="str">
        <f>IF(E5&gt;B5,"ERROR TARIFA","")</f>
        <v/>
      </c>
    </row>
    <row r="6" spans="1:7" ht="48.75" customHeight="1" x14ac:dyDescent="0.25">
      <c r="A6" s="17" t="s">
        <v>28</v>
      </c>
      <c r="B6" s="18">
        <v>501</v>
      </c>
      <c r="C6" s="19">
        <v>2</v>
      </c>
      <c r="D6" s="31" t="s">
        <v>77</v>
      </c>
      <c r="E6" s="50"/>
      <c r="F6" s="35">
        <f t="shared" ref="F6:F55" si="0">E6*C6</f>
        <v>0</v>
      </c>
      <c r="G6" s="3" t="str">
        <f t="shared" ref="G6:G54" si="1">IF(E6&gt;B6,"ERROR TARIFA","")</f>
        <v/>
      </c>
    </row>
    <row r="7" spans="1:7" ht="48.75" customHeight="1" x14ac:dyDescent="0.25">
      <c r="A7" s="17" t="s">
        <v>29</v>
      </c>
      <c r="B7" s="18">
        <v>120</v>
      </c>
      <c r="C7" s="19">
        <v>2</v>
      </c>
      <c r="D7" s="31" t="s">
        <v>78</v>
      </c>
      <c r="E7" s="50"/>
      <c r="F7" s="35">
        <f t="shared" si="0"/>
        <v>0</v>
      </c>
      <c r="G7" s="3" t="str">
        <f t="shared" si="1"/>
        <v/>
      </c>
    </row>
    <row r="8" spans="1:7" ht="48.75" customHeight="1" x14ac:dyDescent="0.25">
      <c r="A8" s="17" t="s">
        <v>30</v>
      </c>
      <c r="B8" s="18">
        <v>150</v>
      </c>
      <c r="C8" s="19">
        <v>2</v>
      </c>
      <c r="D8" s="31" t="s">
        <v>78</v>
      </c>
      <c r="E8" s="50"/>
      <c r="F8" s="35">
        <f t="shared" si="0"/>
        <v>0</v>
      </c>
      <c r="G8" s="3" t="str">
        <f t="shared" si="1"/>
        <v/>
      </c>
    </row>
    <row r="9" spans="1:7" ht="48.75" customHeight="1" x14ac:dyDescent="0.25">
      <c r="A9" s="17" t="s">
        <v>31</v>
      </c>
      <c r="B9" s="18">
        <v>195</v>
      </c>
      <c r="C9" s="19">
        <v>2</v>
      </c>
      <c r="D9" s="31" t="s">
        <v>78</v>
      </c>
      <c r="E9" s="50"/>
      <c r="F9" s="35">
        <f t="shared" si="0"/>
        <v>0</v>
      </c>
      <c r="G9" s="3" t="str">
        <f t="shared" si="1"/>
        <v/>
      </c>
    </row>
    <row r="10" spans="1:7" ht="48.75" customHeight="1" x14ac:dyDescent="0.25">
      <c r="A10" s="20" t="s">
        <v>32</v>
      </c>
      <c r="B10" s="21">
        <v>235</v>
      </c>
      <c r="C10" s="19">
        <v>2</v>
      </c>
      <c r="D10" s="31" t="s">
        <v>78</v>
      </c>
      <c r="E10" s="50"/>
      <c r="F10" s="35">
        <f t="shared" si="0"/>
        <v>0</v>
      </c>
      <c r="G10" s="3" t="str">
        <f t="shared" si="1"/>
        <v/>
      </c>
    </row>
    <row r="11" spans="1:7" ht="48.75" customHeight="1" x14ac:dyDescent="0.25">
      <c r="A11" s="17" t="s">
        <v>33</v>
      </c>
      <c r="B11" s="18">
        <v>310</v>
      </c>
      <c r="C11" s="19">
        <v>1</v>
      </c>
      <c r="D11" s="31" t="s">
        <v>78</v>
      </c>
      <c r="E11" s="50"/>
      <c r="F11" s="35">
        <f t="shared" si="0"/>
        <v>0</v>
      </c>
      <c r="G11" s="3" t="str">
        <f t="shared" si="1"/>
        <v/>
      </c>
    </row>
    <row r="12" spans="1:7" ht="48.75" customHeight="1" x14ac:dyDescent="0.25">
      <c r="A12" s="20" t="s">
        <v>34</v>
      </c>
      <c r="B12" s="21">
        <v>380</v>
      </c>
      <c r="C12" s="19">
        <v>1</v>
      </c>
      <c r="D12" s="31" t="s">
        <v>78</v>
      </c>
      <c r="E12" s="50"/>
      <c r="F12" s="35">
        <f t="shared" si="0"/>
        <v>0</v>
      </c>
      <c r="G12" s="3" t="str">
        <f t="shared" si="1"/>
        <v/>
      </c>
    </row>
    <row r="13" spans="1:7" ht="48.75" customHeight="1" x14ac:dyDescent="0.25">
      <c r="A13" s="17" t="s">
        <v>35</v>
      </c>
      <c r="B13" s="18">
        <v>490</v>
      </c>
      <c r="C13" s="19">
        <v>1</v>
      </c>
      <c r="D13" s="31" t="s">
        <v>78</v>
      </c>
      <c r="E13" s="50"/>
      <c r="F13" s="35">
        <f t="shared" si="0"/>
        <v>0</v>
      </c>
      <c r="G13" s="3" t="str">
        <f t="shared" si="1"/>
        <v/>
      </c>
    </row>
    <row r="14" spans="1:7" ht="48.75" customHeight="1" x14ac:dyDescent="0.25">
      <c r="A14" s="17" t="s">
        <v>36</v>
      </c>
      <c r="B14" s="18">
        <v>580</v>
      </c>
      <c r="C14" s="19">
        <v>1</v>
      </c>
      <c r="D14" s="31" t="s">
        <v>78</v>
      </c>
      <c r="E14" s="50"/>
      <c r="F14" s="35">
        <f t="shared" si="0"/>
        <v>0</v>
      </c>
      <c r="G14" s="3" t="str">
        <f t="shared" si="1"/>
        <v/>
      </c>
    </row>
    <row r="15" spans="1:7" ht="48.75" customHeight="1" x14ac:dyDescent="0.25">
      <c r="A15" s="17" t="s">
        <v>37</v>
      </c>
      <c r="B15" s="18">
        <v>0</v>
      </c>
      <c r="C15" s="19">
        <v>2</v>
      </c>
      <c r="D15" s="31" t="s">
        <v>79</v>
      </c>
      <c r="E15" s="50"/>
      <c r="F15" s="35">
        <f t="shared" si="0"/>
        <v>0</v>
      </c>
      <c r="G15" s="3" t="str">
        <f t="shared" si="1"/>
        <v/>
      </c>
    </row>
    <row r="16" spans="1:7" ht="48.75" customHeight="1" x14ac:dyDescent="0.25">
      <c r="A16" s="17" t="s">
        <v>38</v>
      </c>
      <c r="B16" s="18">
        <v>0</v>
      </c>
      <c r="C16" s="19">
        <v>2</v>
      </c>
      <c r="D16" s="31" t="s">
        <v>79</v>
      </c>
      <c r="E16" s="50"/>
      <c r="F16" s="35">
        <f t="shared" si="0"/>
        <v>0</v>
      </c>
      <c r="G16" s="3" t="str">
        <f t="shared" si="1"/>
        <v/>
      </c>
    </row>
    <row r="17" spans="1:7" ht="48.75" customHeight="1" x14ac:dyDescent="0.25">
      <c r="A17" s="17" t="s">
        <v>39</v>
      </c>
      <c r="B17" s="18">
        <v>108</v>
      </c>
      <c r="C17" s="19">
        <v>2</v>
      </c>
      <c r="D17" s="31" t="s">
        <v>79</v>
      </c>
      <c r="E17" s="50"/>
      <c r="F17" s="35">
        <f t="shared" si="0"/>
        <v>0</v>
      </c>
      <c r="G17" s="3" t="str">
        <f t="shared" si="1"/>
        <v/>
      </c>
    </row>
    <row r="18" spans="1:7" ht="48.75" customHeight="1" x14ac:dyDescent="0.25">
      <c r="A18" s="17" t="s">
        <v>40</v>
      </c>
      <c r="B18" s="18">
        <v>129</v>
      </c>
      <c r="C18" s="19">
        <v>2</v>
      </c>
      <c r="D18" s="31" t="s">
        <v>79</v>
      </c>
      <c r="E18" s="50"/>
      <c r="F18" s="35">
        <f t="shared" si="0"/>
        <v>0</v>
      </c>
      <c r="G18" s="3" t="str">
        <f t="shared" si="1"/>
        <v/>
      </c>
    </row>
    <row r="19" spans="1:7" ht="48.75" customHeight="1" x14ac:dyDescent="0.25">
      <c r="A19" s="17" t="s">
        <v>41</v>
      </c>
      <c r="B19" s="18">
        <v>216</v>
      </c>
      <c r="C19" s="19">
        <v>1</v>
      </c>
      <c r="D19" s="31" t="s">
        <v>79</v>
      </c>
      <c r="E19" s="50"/>
      <c r="F19" s="35">
        <f t="shared" si="0"/>
        <v>0</v>
      </c>
      <c r="G19" s="3" t="str">
        <f t="shared" si="1"/>
        <v/>
      </c>
    </row>
    <row r="20" spans="1:7" ht="48.75" customHeight="1" x14ac:dyDescent="0.25">
      <c r="A20" s="17" t="s">
        <v>42</v>
      </c>
      <c r="B20" s="18">
        <v>291</v>
      </c>
      <c r="C20" s="19">
        <v>1</v>
      </c>
      <c r="D20" s="31" t="s">
        <v>79</v>
      </c>
      <c r="E20" s="50"/>
      <c r="F20" s="35">
        <f t="shared" si="0"/>
        <v>0</v>
      </c>
      <c r="G20" s="3" t="str">
        <f t="shared" si="1"/>
        <v/>
      </c>
    </row>
    <row r="21" spans="1:7" ht="48.75" customHeight="1" x14ac:dyDescent="0.25">
      <c r="A21" s="17" t="s">
        <v>43</v>
      </c>
      <c r="B21" s="18">
        <v>345</v>
      </c>
      <c r="C21" s="19">
        <v>1</v>
      </c>
      <c r="D21" s="31" t="s">
        <v>79</v>
      </c>
      <c r="E21" s="50"/>
      <c r="F21" s="35">
        <f t="shared" si="0"/>
        <v>0</v>
      </c>
      <c r="G21" s="3" t="str">
        <f t="shared" si="1"/>
        <v/>
      </c>
    </row>
    <row r="22" spans="1:7" ht="48.75" customHeight="1" x14ac:dyDescent="0.25">
      <c r="A22" s="17" t="s">
        <v>44</v>
      </c>
      <c r="B22" s="18">
        <v>415.5</v>
      </c>
      <c r="C22" s="19">
        <v>1</v>
      </c>
      <c r="D22" s="31" t="s">
        <v>79</v>
      </c>
      <c r="E22" s="50"/>
      <c r="F22" s="35">
        <f t="shared" si="0"/>
        <v>0</v>
      </c>
      <c r="G22" s="3" t="str">
        <f t="shared" si="1"/>
        <v/>
      </c>
    </row>
    <row r="23" spans="1:7" ht="48.75" customHeight="1" x14ac:dyDescent="0.25">
      <c r="A23" s="20" t="s">
        <v>45</v>
      </c>
      <c r="B23" s="21">
        <v>220</v>
      </c>
      <c r="C23" s="19">
        <v>2</v>
      </c>
      <c r="D23" s="31" t="s">
        <v>78</v>
      </c>
      <c r="E23" s="50"/>
      <c r="F23" s="35">
        <f t="shared" si="0"/>
        <v>0</v>
      </c>
      <c r="G23" s="3" t="str">
        <f t="shared" si="1"/>
        <v/>
      </c>
    </row>
    <row r="24" spans="1:7" ht="48.75" customHeight="1" x14ac:dyDescent="0.25">
      <c r="A24" s="20" t="s">
        <v>46</v>
      </c>
      <c r="B24" s="21">
        <v>300</v>
      </c>
      <c r="C24" s="19">
        <v>2</v>
      </c>
      <c r="D24" s="31" t="s">
        <v>78</v>
      </c>
      <c r="E24" s="50"/>
      <c r="F24" s="35">
        <f t="shared" si="0"/>
        <v>0</v>
      </c>
      <c r="G24" s="3" t="str">
        <f t="shared" si="1"/>
        <v/>
      </c>
    </row>
    <row r="25" spans="1:7" ht="48.75" customHeight="1" x14ac:dyDescent="0.25">
      <c r="A25" s="17" t="s">
        <v>47</v>
      </c>
      <c r="B25" s="18">
        <v>360</v>
      </c>
      <c r="C25" s="19">
        <v>2</v>
      </c>
      <c r="D25" s="31" t="s">
        <v>78</v>
      </c>
      <c r="E25" s="50"/>
      <c r="F25" s="35">
        <f t="shared" si="0"/>
        <v>0</v>
      </c>
      <c r="G25" s="3" t="str">
        <f t="shared" si="1"/>
        <v/>
      </c>
    </row>
    <row r="26" spans="1:7" ht="48.75" customHeight="1" x14ac:dyDescent="0.25">
      <c r="A26" s="20" t="s">
        <v>48</v>
      </c>
      <c r="B26" s="21">
        <v>430</v>
      </c>
      <c r="C26" s="19">
        <v>2</v>
      </c>
      <c r="D26" s="31" t="s">
        <v>78</v>
      </c>
      <c r="E26" s="50"/>
      <c r="F26" s="35">
        <f t="shared" si="0"/>
        <v>0</v>
      </c>
      <c r="G26" s="3" t="str">
        <f t="shared" si="1"/>
        <v/>
      </c>
    </row>
    <row r="27" spans="1:7" ht="48.75" customHeight="1" x14ac:dyDescent="0.25">
      <c r="A27" s="17" t="s">
        <v>49</v>
      </c>
      <c r="B27" s="18">
        <v>720</v>
      </c>
      <c r="C27" s="19">
        <v>1</v>
      </c>
      <c r="D27" s="31" t="s">
        <v>78</v>
      </c>
      <c r="E27" s="50"/>
      <c r="F27" s="35">
        <f t="shared" si="0"/>
        <v>0</v>
      </c>
      <c r="G27" s="3" t="str">
        <f t="shared" si="1"/>
        <v/>
      </c>
    </row>
    <row r="28" spans="1:7" ht="48.75" customHeight="1" x14ac:dyDescent="0.25">
      <c r="A28" s="17" t="s">
        <v>50</v>
      </c>
      <c r="B28" s="18">
        <v>970</v>
      </c>
      <c r="C28" s="19">
        <v>1</v>
      </c>
      <c r="D28" s="31" t="s">
        <v>78</v>
      </c>
      <c r="E28" s="50"/>
      <c r="F28" s="35">
        <f t="shared" si="0"/>
        <v>0</v>
      </c>
      <c r="G28" s="3" t="str">
        <f t="shared" si="1"/>
        <v/>
      </c>
    </row>
    <row r="29" spans="1:7" ht="48.75" customHeight="1" x14ac:dyDescent="0.25">
      <c r="A29" s="17" t="s">
        <v>51</v>
      </c>
      <c r="B29" s="18">
        <v>1150</v>
      </c>
      <c r="C29" s="19">
        <v>1</v>
      </c>
      <c r="D29" s="31" t="s">
        <v>78</v>
      </c>
      <c r="E29" s="50"/>
      <c r="F29" s="35">
        <f t="shared" si="0"/>
        <v>0</v>
      </c>
      <c r="G29" s="3" t="str">
        <f t="shared" si="1"/>
        <v/>
      </c>
    </row>
    <row r="30" spans="1:7" ht="48.75" customHeight="1" x14ac:dyDescent="0.25">
      <c r="A30" s="17" t="s">
        <v>52</v>
      </c>
      <c r="B30" s="18">
        <v>1385</v>
      </c>
      <c r="C30" s="19">
        <v>1</v>
      </c>
      <c r="D30" s="31" t="s">
        <v>78</v>
      </c>
      <c r="E30" s="50"/>
      <c r="F30" s="35">
        <f t="shared" si="0"/>
        <v>0</v>
      </c>
      <c r="G30" s="3" t="str">
        <f t="shared" si="1"/>
        <v/>
      </c>
    </row>
    <row r="31" spans="1:7" ht="39" customHeight="1" x14ac:dyDescent="0.25">
      <c r="A31" s="17" t="s">
        <v>53</v>
      </c>
      <c r="B31" s="22">
        <v>310</v>
      </c>
      <c r="C31" s="19">
        <v>2</v>
      </c>
      <c r="D31" s="31"/>
      <c r="E31" s="50"/>
      <c r="F31" s="35">
        <f t="shared" si="0"/>
        <v>0</v>
      </c>
      <c r="G31" s="3" t="str">
        <f t="shared" si="1"/>
        <v/>
      </c>
    </row>
    <row r="32" spans="1:7" ht="39" customHeight="1" x14ac:dyDescent="0.25">
      <c r="A32" s="23" t="s">
        <v>54</v>
      </c>
      <c r="B32" s="22">
        <v>450</v>
      </c>
      <c r="C32" s="19">
        <v>2</v>
      </c>
      <c r="D32" s="31"/>
      <c r="E32" s="50"/>
      <c r="F32" s="35">
        <f t="shared" si="0"/>
        <v>0</v>
      </c>
      <c r="G32" s="3" t="str">
        <f t="shared" si="1"/>
        <v/>
      </c>
    </row>
    <row r="33" spans="1:8" ht="39" customHeight="1" x14ac:dyDescent="0.25">
      <c r="A33" s="17" t="s">
        <v>55</v>
      </c>
      <c r="B33" s="22">
        <v>600</v>
      </c>
      <c r="C33" s="19">
        <v>2</v>
      </c>
      <c r="D33" s="31"/>
      <c r="E33" s="50"/>
      <c r="F33" s="35">
        <f t="shared" si="0"/>
        <v>0</v>
      </c>
      <c r="G33" s="3" t="str">
        <f t="shared" si="1"/>
        <v/>
      </c>
    </row>
    <row r="34" spans="1:8" ht="39" customHeight="1" x14ac:dyDescent="0.35">
      <c r="A34" s="17" t="s">
        <v>56</v>
      </c>
      <c r="B34" s="22">
        <v>700</v>
      </c>
      <c r="C34" s="19">
        <v>2</v>
      </c>
      <c r="D34" s="31"/>
      <c r="E34" s="50"/>
      <c r="F34" s="35">
        <f t="shared" si="0"/>
        <v>0</v>
      </c>
      <c r="G34" s="3" t="str">
        <f t="shared" si="1"/>
        <v/>
      </c>
      <c r="H34" s="1"/>
    </row>
    <row r="35" spans="1:8" ht="39" customHeight="1" x14ac:dyDescent="0.25">
      <c r="A35" s="17" t="s">
        <v>57</v>
      </c>
      <c r="B35" s="22">
        <v>800</v>
      </c>
      <c r="C35" s="19">
        <v>1</v>
      </c>
      <c r="D35" s="31"/>
      <c r="E35" s="50"/>
      <c r="F35" s="35">
        <f t="shared" si="0"/>
        <v>0</v>
      </c>
      <c r="G35" s="3" t="str">
        <f t="shared" si="1"/>
        <v/>
      </c>
    </row>
    <row r="36" spans="1:8" ht="39" customHeight="1" x14ac:dyDescent="0.25">
      <c r="A36" s="17" t="s">
        <v>58</v>
      </c>
      <c r="B36" s="22">
        <v>900</v>
      </c>
      <c r="C36" s="19">
        <v>1</v>
      </c>
      <c r="D36" s="31"/>
      <c r="E36" s="50"/>
      <c r="F36" s="35">
        <f t="shared" si="0"/>
        <v>0</v>
      </c>
      <c r="G36" s="3" t="str">
        <f t="shared" si="1"/>
        <v/>
      </c>
    </row>
    <row r="37" spans="1:8" ht="39" customHeight="1" x14ac:dyDescent="0.25">
      <c r="A37" s="17" t="s">
        <v>59</v>
      </c>
      <c r="B37" s="22">
        <v>1000</v>
      </c>
      <c r="C37" s="19">
        <v>1</v>
      </c>
      <c r="D37" s="31"/>
      <c r="E37" s="50"/>
      <c r="F37" s="35">
        <f t="shared" si="0"/>
        <v>0</v>
      </c>
      <c r="G37" s="3" t="str">
        <f t="shared" si="1"/>
        <v/>
      </c>
    </row>
    <row r="38" spans="1:8" ht="39" customHeight="1" x14ac:dyDescent="0.25">
      <c r="A38" s="17" t="s">
        <v>60</v>
      </c>
      <c r="B38" s="22">
        <v>1100</v>
      </c>
      <c r="C38" s="19">
        <v>1</v>
      </c>
      <c r="D38" s="31"/>
      <c r="E38" s="50"/>
      <c r="F38" s="35">
        <f t="shared" si="0"/>
        <v>0</v>
      </c>
      <c r="G38" s="3" t="str">
        <f t="shared" si="1"/>
        <v/>
      </c>
    </row>
    <row r="39" spans="1:8" ht="39" customHeight="1" x14ac:dyDescent="0.25">
      <c r="A39" s="17" t="s">
        <v>61</v>
      </c>
      <c r="B39" s="18">
        <v>50</v>
      </c>
      <c r="C39" s="19">
        <v>1</v>
      </c>
      <c r="D39" s="31"/>
      <c r="E39" s="50"/>
      <c r="F39" s="35">
        <f t="shared" si="0"/>
        <v>0</v>
      </c>
      <c r="G39" s="3" t="str">
        <f t="shared" si="1"/>
        <v/>
      </c>
    </row>
    <row r="40" spans="1:8" ht="39" customHeight="1" x14ac:dyDescent="0.25">
      <c r="A40" s="17" t="s">
        <v>26</v>
      </c>
      <c r="B40" s="18">
        <v>20</v>
      </c>
      <c r="C40" s="19">
        <v>1</v>
      </c>
      <c r="D40" s="31"/>
      <c r="E40" s="50"/>
      <c r="F40" s="35">
        <f t="shared" si="0"/>
        <v>0</v>
      </c>
      <c r="G40" s="3" t="str">
        <f t="shared" si="1"/>
        <v/>
      </c>
    </row>
    <row r="41" spans="1:8" ht="39" customHeight="1" x14ac:dyDescent="0.25">
      <c r="A41" s="17" t="s">
        <v>3</v>
      </c>
      <c r="B41" s="18">
        <v>22</v>
      </c>
      <c r="C41" s="19">
        <v>1</v>
      </c>
      <c r="D41" s="31"/>
      <c r="E41" s="50"/>
      <c r="F41" s="35">
        <f t="shared" si="0"/>
        <v>0</v>
      </c>
      <c r="G41" s="3" t="str">
        <f t="shared" si="1"/>
        <v/>
      </c>
    </row>
    <row r="42" spans="1:8" ht="39" customHeight="1" x14ac:dyDescent="0.25">
      <c r="A42" s="17" t="s">
        <v>62</v>
      </c>
      <c r="B42" s="18">
        <v>180</v>
      </c>
      <c r="C42" s="19">
        <v>2</v>
      </c>
      <c r="D42" s="31"/>
      <c r="E42" s="50"/>
      <c r="F42" s="35">
        <f t="shared" si="0"/>
        <v>0</v>
      </c>
      <c r="G42" s="3" t="str">
        <f t="shared" si="1"/>
        <v/>
      </c>
    </row>
    <row r="43" spans="1:8" ht="62.25" customHeight="1" x14ac:dyDescent="0.25">
      <c r="A43" s="20" t="s">
        <v>63</v>
      </c>
      <c r="B43" s="21">
        <v>220</v>
      </c>
      <c r="C43" s="24">
        <v>15</v>
      </c>
      <c r="D43" s="31" t="s">
        <v>85</v>
      </c>
      <c r="E43" s="50"/>
      <c r="F43" s="35">
        <f t="shared" si="0"/>
        <v>0</v>
      </c>
      <c r="G43" s="3" t="str">
        <f t="shared" si="1"/>
        <v/>
      </c>
    </row>
    <row r="44" spans="1:8" ht="58.5" customHeight="1" x14ac:dyDescent="0.25">
      <c r="A44" s="20" t="s">
        <v>64</v>
      </c>
      <c r="B44" s="21">
        <v>700</v>
      </c>
      <c r="C44" s="24">
        <v>3</v>
      </c>
      <c r="D44" s="31" t="s">
        <v>85</v>
      </c>
      <c r="E44" s="50"/>
      <c r="F44" s="35">
        <f t="shared" si="0"/>
        <v>0</v>
      </c>
      <c r="G44" s="3" t="str">
        <f t="shared" si="1"/>
        <v/>
      </c>
    </row>
    <row r="45" spans="1:8" ht="43.5" customHeight="1" x14ac:dyDescent="0.25">
      <c r="A45" s="17" t="s">
        <v>65</v>
      </c>
      <c r="B45" s="18">
        <v>100</v>
      </c>
      <c r="C45" s="19">
        <v>1</v>
      </c>
      <c r="D45" s="31"/>
      <c r="E45" s="50"/>
      <c r="F45" s="35">
        <f t="shared" si="0"/>
        <v>0</v>
      </c>
      <c r="G45" s="3" t="str">
        <f t="shared" si="1"/>
        <v/>
      </c>
    </row>
    <row r="46" spans="1:8" ht="43.5" customHeight="1" x14ac:dyDescent="0.25">
      <c r="A46" s="20" t="s">
        <v>66</v>
      </c>
      <c r="B46" s="21">
        <v>80</v>
      </c>
      <c r="C46" s="24">
        <v>2</v>
      </c>
      <c r="D46" s="31"/>
      <c r="E46" s="50"/>
      <c r="F46" s="35">
        <f t="shared" si="0"/>
        <v>0</v>
      </c>
      <c r="G46" s="3" t="str">
        <f t="shared" si="1"/>
        <v/>
      </c>
    </row>
    <row r="47" spans="1:8" ht="43.5" customHeight="1" x14ac:dyDescent="0.25">
      <c r="A47" s="20" t="s">
        <v>67</v>
      </c>
      <c r="B47" s="18">
        <v>80</v>
      </c>
      <c r="C47" s="19">
        <v>25</v>
      </c>
      <c r="D47" s="31"/>
      <c r="E47" s="50"/>
      <c r="F47" s="35">
        <f t="shared" si="0"/>
        <v>0</v>
      </c>
      <c r="G47" s="3" t="str">
        <f t="shared" si="1"/>
        <v/>
      </c>
    </row>
    <row r="48" spans="1:8" ht="43.5" customHeight="1" x14ac:dyDescent="0.25">
      <c r="A48" s="17" t="s">
        <v>68</v>
      </c>
      <c r="B48" s="18">
        <v>31</v>
      </c>
      <c r="C48" s="19">
        <v>20</v>
      </c>
      <c r="D48" s="31"/>
      <c r="E48" s="50"/>
      <c r="F48" s="35">
        <f t="shared" si="0"/>
        <v>0</v>
      </c>
      <c r="G48" s="3" t="str">
        <f t="shared" si="1"/>
        <v/>
      </c>
    </row>
    <row r="49" spans="1:7" ht="43.5" customHeight="1" x14ac:dyDescent="0.25">
      <c r="A49" s="20" t="s">
        <v>69</v>
      </c>
      <c r="B49" s="18">
        <v>211</v>
      </c>
      <c r="C49" s="19">
        <v>30</v>
      </c>
      <c r="D49" s="31"/>
      <c r="E49" s="50"/>
      <c r="F49" s="35">
        <f t="shared" si="0"/>
        <v>0</v>
      </c>
      <c r="G49" s="3" t="str">
        <f t="shared" si="1"/>
        <v/>
      </c>
    </row>
    <row r="50" spans="1:7" ht="43.5" customHeight="1" x14ac:dyDescent="0.25">
      <c r="A50" s="20" t="s">
        <v>70</v>
      </c>
      <c r="B50" s="18">
        <v>300</v>
      </c>
      <c r="C50" s="19">
        <v>5</v>
      </c>
      <c r="D50" s="31"/>
      <c r="E50" s="50"/>
      <c r="F50" s="35">
        <f t="shared" si="0"/>
        <v>0</v>
      </c>
      <c r="G50" s="3" t="str">
        <f t="shared" si="1"/>
        <v/>
      </c>
    </row>
    <row r="51" spans="1:7" ht="43.5" customHeight="1" x14ac:dyDescent="0.25">
      <c r="A51" s="17" t="s">
        <v>71</v>
      </c>
      <c r="B51" s="18">
        <v>142</v>
      </c>
      <c r="C51" s="19">
        <v>3</v>
      </c>
      <c r="D51" s="31"/>
      <c r="E51" s="50"/>
      <c r="F51" s="35">
        <f t="shared" si="0"/>
        <v>0</v>
      </c>
      <c r="G51" s="3" t="str">
        <f t="shared" si="1"/>
        <v/>
      </c>
    </row>
    <row r="52" spans="1:7" ht="78" customHeight="1" x14ac:dyDescent="0.25">
      <c r="A52" s="17" t="s">
        <v>72</v>
      </c>
      <c r="B52" s="18">
        <v>155</v>
      </c>
      <c r="C52" s="19">
        <v>60</v>
      </c>
      <c r="D52" s="31" t="s">
        <v>80</v>
      </c>
      <c r="E52" s="50"/>
      <c r="F52" s="35">
        <f t="shared" si="0"/>
        <v>0</v>
      </c>
      <c r="G52" s="3" t="str">
        <f t="shared" si="1"/>
        <v/>
      </c>
    </row>
    <row r="53" spans="1:7" ht="44.25" customHeight="1" x14ac:dyDescent="0.25">
      <c r="A53" s="20" t="s">
        <v>73</v>
      </c>
      <c r="B53" s="21">
        <v>65</v>
      </c>
      <c r="C53" s="24">
        <v>30</v>
      </c>
      <c r="D53" s="31"/>
      <c r="E53" s="50"/>
      <c r="F53" s="35">
        <f t="shared" si="0"/>
        <v>0</v>
      </c>
      <c r="G53" s="3" t="str">
        <f t="shared" si="1"/>
        <v/>
      </c>
    </row>
    <row r="54" spans="1:7" ht="44.25" customHeight="1" x14ac:dyDescent="0.25">
      <c r="A54" s="20" t="s">
        <v>74</v>
      </c>
      <c r="B54" s="21">
        <v>120</v>
      </c>
      <c r="C54" s="24">
        <v>10</v>
      </c>
      <c r="D54" s="31"/>
      <c r="E54" s="50"/>
      <c r="F54" s="35">
        <f t="shared" si="0"/>
        <v>0</v>
      </c>
      <c r="G54" s="3" t="str">
        <f t="shared" si="1"/>
        <v/>
      </c>
    </row>
    <row r="55" spans="1:7" ht="32.25" customHeight="1" x14ac:dyDescent="0.25">
      <c r="A55" s="25"/>
      <c r="B55" s="26"/>
      <c r="C55" s="27"/>
      <c r="D55" s="27"/>
      <c r="E55" s="28"/>
      <c r="F55" s="35">
        <f>SUM(F5:F54)</f>
        <v>0</v>
      </c>
      <c r="G55" s="28"/>
    </row>
    <row r="56" spans="1:7" ht="20.25" x14ac:dyDescent="0.25">
      <c r="A56" s="25"/>
      <c r="B56" s="26"/>
      <c r="C56" s="27"/>
      <c r="D56" s="27"/>
      <c r="E56" s="28"/>
      <c r="F56" s="29"/>
      <c r="G56" s="28"/>
    </row>
    <row r="57" spans="1:7" ht="15.75" x14ac:dyDescent="0.35">
      <c r="A57" s="4" t="s">
        <v>82</v>
      </c>
      <c r="B57" s="5"/>
      <c r="C57" s="5"/>
      <c r="D57" s="5"/>
      <c r="E57" s="4" t="s">
        <v>83</v>
      </c>
      <c r="F57" s="5"/>
      <c r="G57" s="5"/>
    </row>
    <row r="58" spans="1:7" ht="15.75" x14ac:dyDescent="0.35">
      <c r="A58" s="38" t="s">
        <v>4</v>
      </c>
      <c r="B58" s="38"/>
      <c r="C58" s="5"/>
      <c r="D58" s="5"/>
      <c r="E58" s="38" t="s">
        <v>5</v>
      </c>
      <c r="F58" s="38"/>
      <c r="G58" s="5"/>
    </row>
    <row r="59" spans="1:7" ht="15.75" x14ac:dyDescent="0.25">
      <c r="A59" s="38" t="s">
        <v>6</v>
      </c>
      <c r="B59" s="38"/>
      <c r="C59" s="38"/>
      <c r="D59" s="4"/>
      <c r="E59" s="38" t="s">
        <v>7</v>
      </c>
      <c r="F59" s="38"/>
      <c r="G59" s="38"/>
    </row>
    <row r="60" spans="1:7" ht="44.25" customHeight="1" x14ac:dyDescent="0.35">
      <c r="A60" s="40" t="s">
        <v>8</v>
      </c>
      <c r="B60" s="40"/>
      <c r="C60" s="40"/>
      <c r="D60" s="16"/>
      <c r="E60" s="38" t="s">
        <v>9</v>
      </c>
      <c r="F60" s="38"/>
      <c r="G60" s="5"/>
    </row>
    <row r="61" spans="1:7" ht="15.75" x14ac:dyDescent="0.35">
      <c r="A61" s="38" t="s">
        <v>10</v>
      </c>
      <c r="B61" s="38"/>
      <c r="C61" s="5"/>
      <c r="D61" s="5"/>
      <c r="E61" s="4" t="s">
        <v>11</v>
      </c>
      <c r="F61" s="4"/>
      <c r="G61" s="5"/>
    </row>
    <row r="62" spans="1:7" ht="15.75" x14ac:dyDescent="0.35">
      <c r="A62" s="38" t="s">
        <v>12</v>
      </c>
      <c r="B62" s="38"/>
      <c r="C62" s="5"/>
      <c r="D62" s="5"/>
      <c r="E62" s="4" t="s">
        <v>13</v>
      </c>
      <c r="F62" s="4"/>
      <c r="G62" s="5"/>
    </row>
    <row r="63" spans="1:7" ht="15.75" x14ac:dyDescent="0.35">
      <c r="A63" s="38" t="s">
        <v>14</v>
      </c>
      <c r="B63" s="38"/>
      <c r="C63" s="5"/>
      <c r="D63" s="5"/>
      <c r="E63" s="5"/>
      <c r="F63" s="5"/>
      <c r="G63" s="5"/>
    </row>
    <row r="64" spans="1:7" ht="15.75" x14ac:dyDescent="0.35">
      <c r="A64" s="38" t="s">
        <v>15</v>
      </c>
      <c r="B64" s="38"/>
      <c r="C64" s="5"/>
      <c r="D64" s="5"/>
      <c r="E64" s="6"/>
      <c r="F64" s="6"/>
      <c r="G64" s="6"/>
    </row>
    <row r="65" spans="1:7" ht="15.75" x14ac:dyDescent="0.35">
      <c r="A65" s="1"/>
      <c r="B65" s="1"/>
      <c r="C65" s="1"/>
      <c r="D65" s="1"/>
      <c r="E65" s="1"/>
      <c r="F65" s="1"/>
      <c r="G65" s="1"/>
    </row>
    <row r="66" spans="1:7" ht="15.75" x14ac:dyDescent="0.35">
      <c r="A66" s="1"/>
      <c r="B66" s="1"/>
      <c r="C66" s="1"/>
      <c r="D66" s="1"/>
      <c r="E66" s="1"/>
      <c r="F66" s="1"/>
      <c r="G66" s="1"/>
    </row>
    <row r="67" spans="1:7" x14ac:dyDescent="0.25">
      <c r="A67" s="39" t="s">
        <v>16</v>
      </c>
      <c r="B67" s="39"/>
      <c r="C67" s="39"/>
      <c r="D67" s="39"/>
      <c r="E67" s="39"/>
      <c r="F67" s="39"/>
      <c r="G67" s="39"/>
    </row>
    <row r="68" spans="1:7" ht="44.25" customHeight="1" x14ac:dyDescent="0.25">
      <c r="A68" s="39"/>
      <c r="B68" s="39"/>
      <c r="C68" s="39"/>
      <c r="D68" s="39"/>
      <c r="E68" s="39"/>
      <c r="F68" s="39"/>
      <c r="G68" s="39"/>
    </row>
    <row r="69" spans="1:7" ht="31.5" customHeight="1" x14ac:dyDescent="0.35">
      <c r="A69" s="40" t="s">
        <v>17</v>
      </c>
      <c r="B69" s="40"/>
      <c r="C69" s="40"/>
      <c r="D69" s="40"/>
      <c r="E69" s="40"/>
      <c r="F69" s="40"/>
      <c r="G69" s="1"/>
    </row>
    <row r="70" spans="1:7" x14ac:dyDescent="0.25">
      <c r="F70" s="44"/>
    </row>
    <row r="71" spans="1:7" x14ac:dyDescent="0.25">
      <c r="F71" s="44"/>
    </row>
    <row r="72" spans="1:7" ht="19.5" customHeight="1" x14ac:dyDescent="0.35">
      <c r="E72" s="30" t="s">
        <v>2</v>
      </c>
      <c r="F72" s="45"/>
      <c r="G72" s="1"/>
    </row>
    <row r="73" spans="1:7" ht="20.25" x14ac:dyDescent="0.25">
      <c r="A73" s="32" t="s">
        <v>18</v>
      </c>
      <c r="B73" s="33">
        <v>11000</v>
      </c>
      <c r="C73" s="11">
        <v>1</v>
      </c>
      <c r="D73" s="12">
        <v>11000</v>
      </c>
      <c r="E73" s="13">
        <f>D73*C73</f>
        <v>11000</v>
      </c>
      <c r="F73" s="46" t="str">
        <f>IF(D73&gt;B73,"ERROR TARIFA","")</f>
        <v/>
      </c>
    </row>
    <row r="74" spans="1:7" ht="20.25" x14ac:dyDescent="0.25">
      <c r="A74" s="32" t="s">
        <v>19</v>
      </c>
      <c r="B74" s="33">
        <v>3000</v>
      </c>
      <c r="C74" s="11">
        <v>1</v>
      </c>
      <c r="D74" s="12">
        <v>3000</v>
      </c>
      <c r="E74" s="13">
        <f>D74*C74</f>
        <v>3000</v>
      </c>
      <c r="F74" s="46" t="str">
        <f>IF(D74&gt;B74,"ERROR TARIFA","")</f>
        <v/>
      </c>
    </row>
    <row r="75" spans="1:7" ht="20.25" x14ac:dyDescent="0.25">
      <c r="A75" s="32" t="s">
        <v>20</v>
      </c>
      <c r="B75" s="33">
        <v>6000</v>
      </c>
      <c r="C75" s="11">
        <v>1</v>
      </c>
      <c r="D75" s="12">
        <v>6000</v>
      </c>
      <c r="E75" s="13">
        <f>D75*C75</f>
        <v>6000</v>
      </c>
      <c r="F75" s="46" t="str">
        <f>IF(D75&gt;B75,"ERROR TARIFA","")</f>
        <v/>
      </c>
    </row>
    <row r="76" spans="1:7" ht="20.25" x14ac:dyDescent="0.45">
      <c r="A76" s="34"/>
      <c r="B76" s="34"/>
      <c r="C76" s="34"/>
      <c r="D76" s="34"/>
      <c r="E76" s="13">
        <f>SUM(E73:E75)</f>
        <v>20000</v>
      </c>
      <c r="F76" s="44"/>
    </row>
    <row r="79" spans="1:7" ht="32.25" customHeight="1" x14ac:dyDescent="0.45">
      <c r="A79" s="41" t="s">
        <v>24</v>
      </c>
      <c r="B79" s="42"/>
      <c r="C79" s="7"/>
      <c r="D79" s="7"/>
      <c r="E79" s="8"/>
      <c r="F79" s="8"/>
      <c r="G79" s="14">
        <f>F55+E76</f>
        <v>20000</v>
      </c>
    </row>
    <row r="80" spans="1:7" ht="32.25" customHeight="1" x14ac:dyDescent="0.45">
      <c r="A80" s="36" t="s">
        <v>84</v>
      </c>
      <c r="B80" s="37"/>
      <c r="C80" s="9"/>
      <c r="D80" s="9"/>
      <c r="G80" s="15">
        <f>G79*2</f>
        <v>40000</v>
      </c>
    </row>
    <row r="81" spans="1:7" x14ac:dyDescent="0.25">
      <c r="C81" s="10"/>
      <c r="D81" s="10"/>
    </row>
    <row r="82" spans="1:7" ht="51" customHeight="1" x14ac:dyDescent="0.25">
      <c r="A82" s="48" t="s">
        <v>25</v>
      </c>
      <c r="B82" s="48"/>
      <c r="C82" s="48"/>
      <c r="D82" s="48"/>
      <c r="E82" s="48"/>
      <c r="F82" s="48"/>
      <c r="G82" s="48"/>
    </row>
    <row r="83" spans="1:7" ht="17.25" customHeight="1" x14ac:dyDescent="0.25">
      <c r="A83" s="49" t="s">
        <v>86</v>
      </c>
      <c r="B83" s="49"/>
    </row>
    <row r="84" spans="1:7" x14ac:dyDescent="0.25">
      <c r="A84" s="49"/>
      <c r="B84" s="49"/>
    </row>
  </sheetData>
  <sheetProtection sheet="1" scenarios="1" formatColumns="0" selectLockedCells="1"/>
  <mergeCells count="17">
    <mergeCell ref="A60:C60"/>
    <mergeCell ref="E60:F60"/>
    <mergeCell ref="A1:G1"/>
    <mergeCell ref="A2:G2"/>
    <mergeCell ref="A79:B79"/>
    <mergeCell ref="A58:B58"/>
    <mergeCell ref="E58:F58"/>
    <mergeCell ref="A59:C59"/>
    <mergeCell ref="E59:G59"/>
    <mergeCell ref="A80:B80"/>
    <mergeCell ref="A82:G82"/>
    <mergeCell ref="A61:B61"/>
    <mergeCell ref="A62:B62"/>
    <mergeCell ref="A63:B63"/>
    <mergeCell ref="A64:B64"/>
    <mergeCell ref="A67:G68"/>
    <mergeCell ref="A69:F69"/>
  </mergeCells>
  <pageMargins left="0.70866141732283472" right="0.70866141732283472" top="0.74803149606299213" bottom="0.74803149606299213" header="0.31496062992125984" footer="0.31496062992125984"/>
  <pageSetup paperSize="9" scale="40" orientation="portrait" r:id="rId1"/>
  <headerFooter>
    <oddFooter>&amp;R&amp;P</oddFooter>
  </headerFooter>
  <rowBreaks count="2" manualBreakCount="2">
    <brk id="30" max="16383" man="1"/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Nuñez Garcia,  Susana</cp:lastModifiedBy>
  <cp:lastPrinted>2024-12-17T08:36:18Z</cp:lastPrinted>
  <dcterms:created xsi:type="dcterms:W3CDTF">2024-02-20T10:07:50Z</dcterms:created>
  <dcterms:modified xsi:type="dcterms:W3CDTF">2024-12-17T08:42:03Z</dcterms:modified>
</cp:coreProperties>
</file>