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P:\CONTRATACION\2 PROVEEDORES\Murcia\Totana\AMBULATORIO ESPECIALIDADES\"/>
    </mc:Choice>
  </mc:AlternateContent>
  <xr:revisionPtr revIDLastSave="0" documentId="13_ncr:1_{545C6691-2F6F-4FFB-B187-F04D58EAD962}" xr6:coauthVersionLast="47" xr6:coauthVersionMax="47" xr10:uidLastSave="{00000000-0000-0000-0000-000000000000}"/>
  <bookViews>
    <workbookView xWindow="-120" yWindow="-120" windowWidth="29040" windowHeight="15840" xr2:uid="{2A96D881-4B99-49B1-A204-4950C1AC7127}"/>
  </bookViews>
  <sheets>
    <sheet name="Hoja1" sheetId="1" r:id="rId1"/>
  </sheets>
  <definedNames>
    <definedName name="_xlnm.Print_Area" localSheetId="0">Hoja1!$A$1:$H$64</definedName>
  </definedNames>
  <calcPr calcId="191029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5" i="1" l="1"/>
  <c r="H54" i="1"/>
  <c r="F48" i="1"/>
  <c r="F49" i="1"/>
  <c r="F32" i="1"/>
  <c r="F33" i="1"/>
  <c r="F34" i="1"/>
  <c r="F35" i="1"/>
  <c r="F36" i="1"/>
  <c r="F37" i="1"/>
  <c r="F38" i="1"/>
  <c r="F31" i="1"/>
  <c r="F16" i="1"/>
  <c r="F17" i="1"/>
  <c r="F18" i="1"/>
  <c r="G55" i="1"/>
  <c r="G54" i="1"/>
  <c r="G56" i="1" s="1"/>
  <c r="E42" i="1"/>
  <c r="E43" i="1"/>
  <c r="E44" i="1"/>
  <c r="E45" i="1"/>
  <c r="E46" i="1"/>
  <c r="E47" i="1"/>
  <c r="E48" i="1"/>
  <c r="E49" i="1"/>
  <c r="E32" i="1"/>
  <c r="E33" i="1"/>
  <c r="E34" i="1"/>
  <c r="E35" i="1"/>
  <c r="E36" i="1"/>
  <c r="E37" i="1"/>
  <c r="E38" i="1"/>
  <c r="E31" i="1"/>
  <c r="E39" i="1" s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5" i="1"/>
  <c r="F20" i="1"/>
  <c r="F21" i="1"/>
  <c r="F22" i="1"/>
  <c r="F23" i="1"/>
  <c r="F24" i="1"/>
  <c r="F25" i="1"/>
  <c r="F26" i="1"/>
  <c r="F27" i="1"/>
  <c r="F42" i="1"/>
  <c r="F43" i="1"/>
  <c r="F44" i="1"/>
  <c r="F45" i="1"/>
  <c r="F46" i="1"/>
  <c r="F47" i="1"/>
  <c r="F19" i="1"/>
  <c r="F6" i="1"/>
  <c r="F7" i="1"/>
  <c r="F8" i="1"/>
  <c r="F9" i="1"/>
  <c r="F10" i="1"/>
  <c r="F11" i="1"/>
  <c r="F12" i="1"/>
  <c r="F13" i="1"/>
  <c r="F14" i="1"/>
  <c r="F15" i="1"/>
  <c r="F5" i="1"/>
  <c r="E28" i="1" l="1"/>
  <c r="E50" i="1"/>
  <c r="F59" i="1" s="1"/>
  <c r="F60" i="1" s="1"/>
</calcChain>
</file>

<file path=xl/sharedStrings.xml><?xml version="1.0" encoding="utf-8"?>
<sst xmlns="http://schemas.openxmlformats.org/spreadsheetml/2006/main" count="72" uniqueCount="63">
  <si>
    <t>Precio Ud.</t>
  </si>
  <si>
    <t>Ud.</t>
  </si>
  <si>
    <t>Total</t>
  </si>
  <si>
    <t>Pruebas diagnosticas</t>
  </si>
  <si>
    <t>ECOGRAFIAS</t>
  </si>
  <si>
    <t>Honorarios médicos</t>
  </si>
  <si>
    <t>ANEXO I - PROPOSICIÓN ECONÓMICA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</si>
  <si>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</si>
  <si>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</si>
  <si>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</si>
  <si>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Precio ofertado</t>
  </si>
  <si>
    <t>URGENCIA</t>
  </si>
  <si>
    <t>PRIMERA VISITA MEDICINA GENERAL</t>
  </si>
  <si>
    <t>VISITAS SUCESIVAS MEDICINA GENERAL</t>
  </si>
  <si>
    <t>INYECTABLE</t>
  </si>
  <si>
    <t>REHABILITACIÓN</t>
  </si>
  <si>
    <t>CONSULTA TRAUMATOLOGÍA</t>
  </si>
  <si>
    <t>VISITAS SUCESIVAS TRAUMATOLOGÍA</t>
  </si>
  <si>
    <t>CONSULTA OFTALMOLOGÍA</t>
  </si>
  <si>
    <t>VISITAS SUCESIVAS OFTALMOLOGÍA</t>
  </si>
  <si>
    <t>CONSULTA CARDIOLOGÍA con ecocardiograma y electrocardiograma</t>
  </si>
  <si>
    <t>VISITAS SUCESIVAS CARDIOLOGÍA</t>
  </si>
  <si>
    <t>ELECTROCARDIOGRAMA</t>
  </si>
  <si>
    <t>PREOPERATORIO (Analítica, E.C.G)</t>
  </si>
  <si>
    <t>CURA PEQUEÑA (incluye sala y material de curas)</t>
  </si>
  <si>
    <t>CURA GRANDE (incluye sala y material de curas)</t>
  </si>
  <si>
    <t>ESCAYOLA MEDIANA</t>
  </si>
  <si>
    <t>ESCAYOLA GRANDE</t>
  </si>
  <si>
    <t>RETIRAR YESO</t>
  </si>
  <si>
    <t>CONSULTA OTORRINOLARINGOLOGIA</t>
  </si>
  <si>
    <t>CONSULTA NEUROLOGIA</t>
  </si>
  <si>
    <t>ONDAS DE CHOQUE 1 SESION</t>
  </si>
  <si>
    <t>PACK DE 3 SESIONES</t>
  </si>
  <si>
    <t>PACK DE 5 SESIONES</t>
  </si>
  <si>
    <t>Descripción</t>
  </si>
  <si>
    <t>RADIOGRAFIA PEQUEÑA (Cráneo y senos, cervicales, codo, muñeca, manos, dedos, rodilla, tobillo)</t>
  </si>
  <si>
    <t>RADIOGRAFIA PEQUEÑA PRIMERA Y SUCESIVA</t>
  </si>
  <si>
    <t>RADIOGRAFIA MEDIANA (Tórax, Dorsal, lumbar, sacrocoxigena, hombro, clavícula, escapula, brazo, antebrazo, cadera, pelvis, muslo, pierna)</t>
  </si>
  <si>
    <t>RADIOGRAFIA MEDIANA PRIMERA Y SUCESIVA</t>
  </si>
  <si>
    <t>RADIOGRAFIA GRANDE (columna completa)</t>
  </si>
  <si>
    <t>RADIOGRAFIA GRANDE PRIMERA Y SUCESIVA</t>
  </si>
  <si>
    <t>TOMOGRAFIA</t>
  </si>
  <si>
    <t>Odontología</t>
  </si>
  <si>
    <t>Unidades</t>
  </si>
  <si>
    <t>CONSULTA ODONTOLOGÍA</t>
  </si>
  <si>
    <t>SUCESIVA ODONTOLOGÍA</t>
  </si>
  <si>
    <t>EXTRACCION MUELA</t>
  </si>
  <si>
    <t>IMPLANTE NORMAL</t>
  </si>
  <si>
    <t>PROTESIS FIJA METAL PORCELANA</t>
  </si>
  <si>
    <t>PROVISIONAL POR PIEZA</t>
  </si>
  <si>
    <t>RECONSTRUCCION COMPLETA</t>
  </si>
  <si>
    <t>RECONSTRUCCION CON REFUERZO</t>
  </si>
  <si>
    <t>Intervenciones</t>
  </si>
  <si>
    <t>BLOQUE QUIRÚRGICO. GRUPO OMC*</t>
  </si>
  <si>
    <t xml:space="preserve"> UD.</t>
  </si>
  <si>
    <t xml:space="preserve"> GRUPO 0</t>
  </si>
  <si>
    <t xml:space="preserve"> GRUPO 1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</si>
  <si>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</si>
  <si>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TOTAL CUATRO ANUALIDADES</t>
  </si>
  <si>
    <t>Precio ofertado Bloque</t>
  </si>
  <si>
    <t>Precio Ud. Licitación</t>
  </si>
  <si>
    <t>Precio licitación Total bloque</t>
  </si>
  <si>
    <t>Quirofano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</si>
</sst>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19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2"/>
      <name val="HelveticaNowText Regular"/>
      <family val="2"/>
    </font>
    <font>
      <sz val="12"/>
      <color theme="1"/>
      <name val="HelveticaNowText Regular"/>
      <family val="2"/>
    </font>
    <font>
      <sz val="12"/>
      <name val="HelveticaNowText Regular"/>
      <family val="2"/>
    </font>
    <font>
      <b/>
      <sz val="12"/>
      <color theme="1"/>
      <name val="HelveticaNowText Regular"/>
      <family val="2"/>
    </font>
    <font>
      <b/>
      <sz val="14"/>
      <name val="HelveticaNowText Regular"/>
      <family val="2"/>
    </font>
    <font>
      <b/>
      <sz val="1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sz val="10"/>
      <name val="HelveticaNowText Regular"/>
      <family val="2"/>
    </font>
    <font>
      <sz val="11"/>
      <color theme="1"/>
      <name val="HelveticaNowText Regular"/>
      <family val="2"/>
    </font>
    <font>
      <b/>
      <u/>
      <sz val="10"/>
      <name val="HelveticaNowText Regular"/>
      <family val="2"/>
    </font>
    <font>
      <b/>
      <sz val="12"/>
      <color rgb="FF3F3F3F"/>
      <name val="Calibri"/>
      <family val="2"/>
      <scheme val="minor"/>
    </font>
    <font>
      <sz val="10"/>
      <color theme="1"/>
      <name val="HelveticaNowText Regular"/>
      <family val="2"/>
    </font>
    <font>
      <sz val="10"/>
      <color rgb="FFFF0000"/>
      <name val="HelveticaNowText Regular"/>
      <family val="2"/>
    </font>
    <font>
      <sz val="12"/>
      <color rgb="FFFF000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44">
    <xf numFmtId="0" fontId="0" fillId="0" borderId="0" xfId="0"/>
    <xf numFmtId="0" fontId="0" fillId="3" borderId="0" xfId="0" applyFill="1"/>
    <xf numFmtId="0" fontId="2" fillId="3" borderId="0" xfId="0" applyFont="1" applyFill="1" applyAlignment="1">
      <alignment vertical="center" wrapText="1"/>
    </xf>
    <xf numFmtId="0" fontId="3" fillId="3" borderId="0" xfId="0" applyFont="1" applyFill="1"/>
    <xf numFmtId="0" fontId="8" fillId="3" borderId="0" xfId="0" applyFont="1" applyFill="1" applyAlignment="1">
      <alignment horizontal="right" vertical="center" wrapText="1"/>
    </xf>
    <xf numFmtId="0" fontId="4" fillId="3" borderId="0" xfId="0" applyFont="1" applyFill="1"/>
    <xf numFmtId="164" fontId="4" fillId="3" borderId="0" xfId="0" applyNumberFormat="1" applyFont="1" applyFill="1" applyAlignment="1">
      <alignment horizontal="right"/>
    </xf>
    <xf numFmtId="0" fontId="5" fillId="3" borderId="0" xfId="0" applyFont="1" applyFill="1" applyAlignment="1">
      <alignment vertical="center"/>
    </xf>
    <xf numFmtId="0" fontId="5" fillId="3" borderId="0" xfId="0" applyFont="1" applyFill="1"/>
    <xf numFmtId="0" fontId="9" fillId="3" borderId="0" xfId="0" applyFont="1" applyFill="1"/>
    <xf numFmtId="0" fontId="0" fillId="3" borderId="0" xfId="0" applyFill="1" applyAlignment="1">
      <alignment horizontal="center" vertical="center"/>
    </xf>
    <xf numFmtId="0" fontId="11" fillId="3" borderId="0" xfId="0" applyFont="1" applyFill="1"/>
    <xf numFmtId="0" fontId="3" fillId="3" borderId="0" xfId="0" applyFont="1" applyFill="1" applyAlignment="1">
      <alignment vertical="center" wrapText="1"/>
    </xf>
    <xf numFmtId="0" fontId="6" fillId="3" borderId="0" xfId="0" applyFont="1" applyFill="1"/>
    <xf numFmtId="0" fontId="12" fillId="0" borderId="2" xfId="0" applyFont="1" applyBorder="1" applyAlignment="1">
      <alignment vertical="center"/>
    </xf>
    <xf numFmtId="8" fontId="12" fillId="0" borderId="2" xfId="0" applyNumberFormat="1" applyFont="1" applyBorder="1" applyAlignment="1">
      <alignment horizontal="right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vertical="center" wrapText="1"/>
    </xf>
    <xf numFmtId="0" fontId="12" fillId="0" borderId="3" xfId="0" applyFont="1" applyBorder="1" applyAlignment="1">
      <alignment vertical="center"/>
    </xf>
    <xf numFmtId="0" fontId="12" fillId="0" borderId="3" xfId="0" applyFont="1" applyBorder="1" applyAlignment="1">
      <alignment vertical="center" wrapText="1"/>
    </xf>
    <xf numFmtId="164" fontId="4" fillId="3" borderId="0" xfId="0" applyNumberFormat="1" applyFont="1" applyFill="1" applyAlignment="1">
      <alignment horizontal="right" vertical="center"/>
    </xf>
    <xf numFmtId="0" fontId="14" fillId="0" borderId="0" xfId="0" applyFont="1" applyAlignment="1">
      <alignment vertical="center"/>
    </xf>
    <xf numFmtId="0" fontId="12" fillId="0" borderId="4" xfId="0" applyFont="1" applyBorder="1" applyAlignment="1">
      <alignment vertical="center"/>
    </xf>
    <xf numFmtId="8" fontId="12" fillId="0" borderId="4" xfId="0" applyNumberFormat="1" applyFont="1" applyBorder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8" fontId="12" fillId="0" borderId="2" xfId="0" applyNumberFormat="1" applyFont="1" applyBorder="1" applyAlignment="1">
      <alignment horizontal="left" vertical="center"/>
    </xf>
    <xf numFmtId="164" fontId="9" fillId="3" borderId="0" xfId="0" applyNumberFormat="1" applyFont="1" applyFill="1" applyAlignment="1">
      <alignment vertical="center" wrapText="1"/>
    </xf>
    <xf numFmtId="0" fontId="15" fillId="2" borderId="1" xfId="1" applyFont="1" applyAlignment="1">
      <alignment horizontal="center" vertical="center"/>
    </xf>
    <xf numFmtId="0" fontId="15" fillId="2" borderId="1" xfId="1" applyFont="1" applyAlignment="1">
      <alignment horizontal="center" vertical="center" wrapText="1"/>
    </xf>
    <xf numFmtId="164" fontId="7" fillId="3" borderId="2" xfId="0" applyNumberFormat="1" applyFont="1" applyFill="1" applyBorder="1" applyAlignment="1">
      <alignment horizontal="right" vertical="center"/>
    </xf>
    <xf numFmtId="164" fontId="10" fillId="3" borderId="2" xfId="0" applyNumberFormat="1" applyFont="1" applyFill="1" applyBorder="1" applyAlignment="1">
      <alignment vertical="center"/>
    </xf>
    <xf numFmtId="164" fontId="12" fillId="3" borderId="2" xfId="0" applyNumberFormat="1" applyFont="1" applyFill="1" applyBorder="1" applyAlignment="1">
      <alignment vertical="center" wrapText="1"/>
    </xf>
    <xf numFmtId="164" fontId="12" fillId="3" borderId="2" xfId="0" applyNumberFormat="1" applyFont="1" applyFill="1" applyBorder="1" applyAlignment="1">
      <alignment horizontal="right" vertical="center"/>
    </xf>
    <xf numFmtId="164" fontId="16" fillId="3" borderId="2" xfId="0" applyNumberFormat="1" applyFont="1" applyFill="1" applyBorder="1"/>
    <xf numFmtId="0" fontId="6" fillId="3" borderId="0" xfId="0" applyFont="1" applyFill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3" fillId="3" borderId="0" xfId="0" applyFont="1" applyFill="1" applyAlignment="1" applyProtection="1">
      <alignment horizontal="left" vertical="center" wrapText="1"/>
      <protection locked="0"/>
    </xf>
    <xf numFmtId="0" fontId="3" fillId="3" borderId="0" xfId="0" applyFont="1" applyFill="1" applyAlignment="1" applyProtection="1">
      <alignment horizontal="left" vertical="top"/>
      <protection locked="0"/>
    </xf>
    <xf numFmtId="0" fontId="13" fillId="3" borderId="0" xfId="0" applyFont="1" applyFill="1" applyAlignment="1" applyProtection="1">
      <alignment horizontal="left" vertical="center" wrapText="1"/>
      <protection locked="0"/>
    </xf>
    <xf numFmtId="8" fontId="17" fillId="0" borderId="2" xfId="0" applyNumberFormat="1" applyFont="1" applyBorder="1" applyAlignment="1" applyProtection="1">
      <alignment horizontal="right" vertical="center"/>
      <protection locked="0"/>
    </xf>
    <xf numFmtId="8" fontId="17" fillId="0" borderId="4" xfId="0" applyNumberFormat="1" applyFont="1" applyBorder="1" applyAlignment="1" applyProtection="1">
      <alignment horizontal="right" vertical="center"/>
      <protection locked="0"/>
    </xf>
    <xf numFmtId="0" fontId="18" fillId="3" borderId="0" xfId="0" applyFont="1" applyFill="1"/>
    <xf numFmtId="0" fontId="18" fillId="3" borderId="0" xfId="0" applyFont="1" applyFill="1" applyAlignment="1">
      <alignment vertical="center"/>
    </xf>
  </cellXfs>
  <cellStyles count="2">
    <cellStyle name="Normal" xfId="0" builtinId="0"/>
    <cellStyle name="Salida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1A236-B787-4169-8B16-3935D91DBF43}">
  <dimension ref="A1:H64"/>
  <sheetViews>
    <sheetView tabSelected="1" topLeftCell="A17" zoomScale="90" zoomScaleNormal="90" zoomScaleSheetLayoutView="100" workbookViewId="0">
      <selection activeCell="D32" sqref="D32"/>
    </sheetView>
  </sheetViews>
  <sheetFormatPr baseColWidth="10" defaultRowHeight="15" x14ac:dyDescent="0.25"/>
  <cols>
    <col min="1" max="1" width="47.28515625" style="1" bestFit="1" customWidth="1"/>
    <col min="2" max="2" width="17.42578125" style="1" customWidth="1"/>
    <col min="3" max="3" width="18" style="1" customWidth="1"/>
    <col min="4" max="4" width="19.7109375" style="1" customWidth="1"/>
    <col min="5" max="5" width="19.42578125" style="1" customWidth="1"/>
    <col min="6" max="6" width="16.7109375" style="1" customWidth="1"/>
    <col min="7" max="7" width="16.42578125" style="1" customWidth="1"/>
    <col min="8" max="8" width="15.5703125" style="1" customWidth="1"/>
    <col min="9" max="9" width="17.85546875" style="1" bestFit="1" customWidth="1"/>
    <col min="10" max="16384" width="11.42578125" style="1"/>
  </cols>
  <sheetData>
    <row r="1" spans="1:8" ht="30.75" customHeight="1" x14ac:dyDescent="0.5">
      <c r="A1" s="34" t="s">
        <v>6</v>
      </c>
      <c r="B1" s="34"/>
      <c r="C1" s="34"/>
      <c r="D1" s="34"/>
      <c r="E1" s="34"/>
      <c r="F1" s="34"/>
      <c r="G1" s="13"/>
    </row>
    <row r="2" spans="1:8" ht="159.75" customHeight="1" x14ac:dyDescent="0.25">
      <c r="A2" s="39" t="s">
        <v>57</v>
      </c>
      <c r="B2" s="39"/>
      <c r="C2" s="39"/>
      <c r="D2" s="39"/>
      <c r="E2" s="39"/>
      <c r="F2" s="39"/>
      <c r="G2" s="12"/>
    </row>
    <row r="4" spans="1:8" ht="31.5" x14ac:dyDescent="0.45">
      <c r="A4" s="27" t="s">
        <v>34</v>
      </c>
      <c r="B4" s="28" t="s">
        <v>60</v>
      </c>
      <c r="C4" s="27" t="s">
        <v>1</v>
      </c>
      <c r="D4" s="28" t="s">
        <v>10</v>
      </c>
      <c r="E4" s="27" t="s">
        <v>2</v>
      </c>
      <c r="G4" s="3"/>
      <c r="H4" s="3"/>
    </row>
    <row r="5" spans="1:8" ht="20.25" x14ac:dyDescent="0.45">
      <c r="A5" s="18" t="s">
        <v>11</v>
      </c>
      <c r="B5" s="15">
        <v>50</v>
      </c>
      <c r="C5" s="16">
        <v>220</v>
      </c>
      <c r="D5" s="40"/>
      <c r="E5" s="31">
        <f>+D5*C5</f>
        <v>0</v>
      </c>
      <c r="F5" s="4" t="str">
        <f>IF(D5&gt;B5,"ERROR TARIFA","")</f>
        <v/>
      </c>
      <c r="G5" s="3"/>
      <c r="H5" s="3"/>
    </row>
    <row r="6" spans="1:8" ht="20.25" x14ac:dyDescent="0.45">
      <c r="A6" s="18" t="s">
        <v>12</v>
      </c>
      <c r="B6" s="15">
        <v>35</v>
      </c>
      <c r="C6" s="16">
        <v>120</v>
      </c>
      <c r="D6" s="40"/>
      <c r="E6" s="31">
        <f t="shared" ref="E6:E27" si="0">+D6*C6</f>
        <v>0</v>
      </c>
      <c r="F6" s="4" t="str">
        <f t="shared" ref="F6:F18" si="1">IF(D6&gt;B6,"ERROR TARIFA","")</f>
        <v/>
      </c>
      <c r="G6" s="3"/>
      <c r="H6" s="3"/>
    </row>
    <row r="7" spans="1:8" ht="20.25" x14ac:dyDescent="0.45">
      <c r="A7" s="18" t="s">
        <v>13</v>
      </c>
      <c r="B7" s="15">
        <v>25</v>
      </c>
      <c r="C7" s="16">
        <v>325</v>
      </c>
      <c r="D7" s="40"/>
      <c r="E7" s="31">
        <f t="shared" si="0"/>
        <v>0</v>
      </c>
      <c r="F7" s="4" t="str">
        <f t="shared" si="1"/>
        <v/>
      </c>
      <c r="G7" s="3"/>
      <c r="H7" s="3"/>
    </row>
    <row r="8" spans="1:8" ht="20.25" x14ac:dyDescent="0.45">
      <c r="A8" s="18" t="s">
        <v>14</v>
      </c>
      <c r="B8" s="15">
        <v>5</v>
      </c>
      <c r="C8" s="16">
        <v>35</v>
      </c>
      <c r="D8" s="40"/>
      <c r="E8" s="31">
        <f t="shared" si="0"/>
        <v>0</v>
      </c>
      <c r="F8" s="4" t="str">
        <f t="shared" si="1"/>
        <v/>
      </c>
      <c r="G8" s="3"/>
      <c r="H8" s="3"/>
    </row>
    <row r="9" spans="1:8" ht="20.25" x14ac:dyDescent="0.45">
      <c r="A9" s="18" t="s">
        <v>15</v>
      </c>
      <c r="B9" s="15">
        <v>11</v>
      </c>
      <c r="C9" s="16">
        <v>2150</v>
      </c>
      <c r="D9" s="40"/>
      <c r="E9" s="31">
        <f t="shared" si="0"/>
        <v>0</v>
      </c>
      <c r="F9" s="4" t="str">
        <f t="shared" si="1"/>
        <v/>
      </c>
      <c r="G9" s="3"/>
      <c r="H9" s="3"/>
    </row>
    <row r="10" spans="1:8" ht="20.25" x14ac:dyDescent="0.45">
      <c r="A10" s="18" t="s">
        <v>16</v>
      </c>
      <c r="B10" s="15">
        <v>50</v>
      </c>
      <c r="C10" s="16">
        <v>30</v>
      </c>
      <c r="D10" s="40"/>
      <c r="E10" s="31">
        <f t="shared" si="0"/>
        <v>0</v>
      </c>
      <c r="F10" s="4" t="str">
        <f t="shared" si="1"/>
        <v/>
      </c>
      <c r="G10" s="3"/>
      <c r="H10" s="3"/>
    </row>
    <row r="11" spans="1:8" ht="20.25" x14ac:dyDescent="0.45">
      <c r="A11" s="18" t="s">
        <v>17</v>
      </c>
      <c r="B11" s="15">
        <v>30</v>
      </c>
      <c r="C11" s="16">
        <v>60</v>
      </c>
      <c r="D11" s="40"/>
      <c r="E11" s="31">
        <f t="shared" si="0"/>
        <v>0</v>
      </c>
      <c r="F11" s="4" t="str">
        <f t="shared" si="1"/>
        <v/>
      </c>
      <c r="G11" s="3"/>
      <c r="H11" s="3"/>
    </row>
    <row r="12" spans="1:8" ht="20.25" x14ac:dyDescent="0.45">
      <c r="A12" s="18" t="s">
        <v>18</v>
      </c>
      <c r="B12" s="15">
        <v>50</v>
      </c>
      <c r="C12" s="16">
        <v>10</v>
      </c>
      <c r="D12" s="40"/>
      <c r="E12" s="31">
        <f t="shared" si="0"/>
        <v>0</v>
      </c>
      <c r="F12" s="4" t="str">
        <f t="shared" si="1"/>
        <v/>
      </c>
      <c r="G12" s="3"/>
      <c r="H12" s="3"/>
    </row>
    <row r="13" spans="1:8" ht="20.25" x14ac:dyDescent="0.45">
      <c r="A13" s="18" t="s">
        <v>19</v>
      </c>
      <c r="B13" s="15">
        <v>30</v>
      </c>
      <c r="C13" s="16">
        <v>5</v>
      </c>
      <c r="D13" s="40"/>
      <c r="E13" s="31">
        <f t="shared" si="0"/>
        <v>0</v>
      </c>
      <c r="F13" s="4" t="str">
        <f t="shared" si="1"/>
        <v/>
      </c>
      <c r="G13" s="3"/>
      <c r="H13" s="3"/>
    </row>
    <row r="14" spans="1:8" ht="31.5" x14ac:dyDescent="0.45">
      <c r="A14" s="19" t="s">
        <v>20</v>
      </c>
      <c r="B14" s="15">
        <v>90</v>
      </c>
      <c r="C14" s="16">
        <v>3</v>
      </c>
      <c r="D14" s="40"/>
      <c r="E14" s="31">
        <f t="shared" si="0"/>
        <v>0</v>
      </c>
      <c r="F14" s="4" t="str">
        <f t="shared" si="1"/>
        <v/>
      </c>
      <c r="G14" s="3"/>
      <c r="H14" s="3"/>
    </row>
    <row r="15" spans="1:8" ht="20.25" x14ac:dyDescent="0.45">
      <c r="A15" s="18" t="s">
        <v>21</v>
      </c>
      <c r="B15" s="15">
        <v>50</v>
      </c>
      <c r="C15" s="16">
        <v>2</v>
      </c>
      <c r="D15" s="40"/>
      <c r="E15" s="31">
        <f t="shared" si="0"/>
        <v>0</v>
      </c>
      <c r="F15" s="4" t="str">
        <f t="shared" si="1"/>
        <v/>
      </c>
      <c r="G15" s="3"/>
      <c r="H15" s="3"/>
    </row>
    <row r="16" spans="1:8" ht="20.25" x14ac:dyDescent="0.45">
      <c r="A16" s="18" t="s">
        <v>22</v>
      </c>
      <c r="B16" s="15">
        <v>25</v>
      </c>
      <c r="C16" s="16">
        <v>4</v>
      </c>
      <c r="D16" s="40"/>
      <c r="E16" s="31">
        <f t="shared" si="0"/>
        <v>0</v>
      </c>
      <c r="F16" s="4" t="str">
        <f t="shared" si="1"/>
        <v/>
      </c>
      <c r="G16" s="3"/>
      <c r="H16" s="3"/>
    </row>
    <row r="17" spans="1:8" ht="20.25" x14ac:dyDescent="0.45">
      <c r="A17" s="18" t="s">
        <v>23</v>
      </c>
      <c r="B17" s="15">
        <v>65</v>
      </c>
      <c r="C17" s="16">
        <v>5</v>
      </c>
      <c r="D17" s="40"/>
      <c r="E17" s="31">
        <f t="shared" si="0"/>
        <v>0</v>
      </c>
      <c r="F17" s="4" t="str">
        <f t="shared" si="1"/>
        <v/>
      </c>
      <c r="G17" s="3"/>
      <c r="H17" s="3"/>
    </row>
    <row r="18" spans="1:8" ht="20.25" x14ac:dyDescent="0.45">
      <c r="A18" s="18" t="s">
        <v>24</v>
      </c>
      <c r="B18" s="15">
        <v>5</v>
      </c>
      <c r="C18" s="16">
        <v>180</v>
      </c>
      <c r="D18" s="40"/>
      <c r="E18" s="31">
        <f t="shared" si="0"/>
        <v>0</v>
      </c>
      <c r="F18" s="4" t="str">
        <f t="shared" si="1"/>
        <v/>
      </c>
      <c r="G18" s="3"/>
      <c r="H18" s="3"/>
    </row>
    <row r="19" spans="1:8" ht="20.25" x14ac:dyDescent="0.45">
      <c r="A19" s="18" t="s">
        <v>25</v>
      </c>
      <c r="B19" s="15">
        <v>10</v>
      </c>
      <c r="C19" s="16">
        <v>10</v>
      </c>
      <c r="D19" s="40"/>
      <c r="E19" s="31">
        <f t="shared" si="0"/>
        <v>0</v>
      </c>
      <c r="F19" s="4" t="str">
        <f>IF(D19&gt;B19,"ERROR TARIFA","")</f>
        <v/>
      </c>
      <c r="G19" s="3"/>
      <c r="H19" s="3"/>
    </row>
    <row r="20" spans="1:8" ht="20.25" x14ac:dyDescent="0.45">
      <c r="A20" s="18" t="s">
        <v>26</v>
      </c>
      <c r="B20" s="15">
        <v>15</v>
      </c>
      <c r="C20" s="16">
        <v>4</v>
      </c>
      <c r="D20" s="40"/>
      <c r="E20" s="31">
        <f t="shared" si="0"/>
        <v>0</v>
      </c>
      <c r="F20" s="4" t="str">
        <f t="shared" ref="F20:F49" si="2">IF(D20&gt;B20,"ERROR TARIFA","")</f>
        <v/>
      </c>
      <c r="G20" s="3"/>
      <c r="H20" s="3"/>
    </row>
    <row r="21" spans="1:8" ht="20.25" x14ac:dyDescent="0.45">
      <c r="A21" s="18" t="s">
        <v>27</v>
      </c>
      <c r="B21" s="15">
        <v>25</v>
      </c>
      <c r="C21" s="16">
        <v>4</v>
      </c>
      <c r="D21" s="40"/>
      <c r="E21" s="31">
        <f t="shared" si="0"/>
        <v>0</v>
      </c>
      <c r="F21" s="4" t="str">
        <f t="shared" si="2"/>
        <v/>
      </c>
      <c r="G21" s="3"/>
      <c r="H21" s="3"/>
    </row>
    <row r="22" spans="1:8" ht="20.25" x14ac:dyDescent="0.45">
      <c r="A22" s="18" t="s">
        <v>28</v>
      </c>
      <c r="B22" s="15">
        <v>10</v>
      </c>
      <c r="C22" s="16">
        <v>6</v>
      </c>
      <c r="D22" s="40"/>
      <c r="E22" s="31">
        <f t="shared" si="0"/>
        <v>0</v>
      </c>
      <c r="F22" s="4" t="str">
        <f t="shared" si="2"/>
        <v/>
      </c>
      <c r="G22" s="3"/>
      <c r="H22" s="3"/>
    </row>
    <row r="23" spans="1:8" ht="20.25" x14ac:dyDescent="0.45">
      <c r="A23" s="18" t="s">
        <v>29</v>
      </c>
      <c r="B23" s="15">
        <v>50</v>
      </c>
      <c r="C23" s="16">
        <v>2</v>
      </c>
      <c r="D23" s="40"/>
      <c r="E23" s="31">
        <f t="shared" si="0"/>
        <v>0</v>
      </c>
      <c r="F23" s="4" t="str">
        <f t="shared" si="2"/>
        <v/>
      </c>
      <c r="G23" s="3"/>
      <c r="H23" s="3"/>
    </row>
    <row r="24" spans="1:8" ht="20.25" x14ac:dyDescent="0.45">
      <c r="A24" s="18" t="s">
        <v>30</v>
      </c>
      <c r="B24" s="15">
        <v>80</v>
      </c>
      <c r="C24" s="16">
        <v>2</v>
      </c>
      <c r="D24" s="40"/>
      <c r="E24" s="31">
        <f t="shared" si="0"/>
        <v>0</v>
      </c>
      <c r="F24" s="4" t="str">
        <f t="shared" si="2"/>
        <v/>
      </c>
      <c r="G24" s="3"/>
      <c r="H24" s="3"/>
    </row>
    <row r="25" spans="1:8" ht="20.25" x14ac:dyDescent="0.45">
      <c r="A25" s="18" t="s">
        <v>31</v>
      </c>
      <c r="B25" s="15">
        <v>35</v>
      </c>
      <c r="C25" s="16">
        <v>5</v>
      </c>
      <c r="D25" s="40"/>
      <c r="E25" s="31">
        <f t="shared" si="0"/>
        <v>0</v>
      </c>
      <c r="F25" s="4" t="str">
        <f t="shared" si="2"/>
        <v/>
      </c>
      <c r="G25" s="3"/>
      <c r="H25" s="3"/>
    </row>
    <row r="26" spans="1:8" ht="20.25" x14ac:dyDescent="0.45">
      <c r="A26" s="18" t="s">
        <v>32</v>
      </c>
      <c r="B26" s="15">
        <v>90</v>
      </c>
      <c r="C26" s="16">
        <v>2</v>
      </c>
      <c r="D26" s="40"/>
      <c r="E26" s="31">
        <f t="shared" si="0"/>
        <v>0</v>
      </c>
      <c r="F26" s="4" t="str">
        <f t="shared" si="2"/>
        <v/>
      </c>
      <c r="G26" s="3"/>
      <c r="H26" s="3"/>
    </row>
    <row r="27" spans="1:8" ht="20.25" x14ac:dyDescent="0.45">
      <c r="A27" s="18" t="s">
        <v>33</v>
      </c>
      <c r="B27" s="15">
        <v>150</v>
      </c>
      <c r="C27" s="16">
        <v>3</v>
      </c>
      <c r="D27" s="40"/>
      <c r="E27" s="31">
        <f t="shared" si="0"/>
        <v>0</v>
      </c>
      <c r="F27" s="4" t="str">
        <f t="shared" si="2"/>
        <v/>
      </c>
      <c r="G27" s="3"/>
      <c r="H27" s="3"/>
    </row>
    <row r="28" spans="1:8" ht="20.25" x14ac:dyDescent="0.45">
      <c r="A28" s="3"/>
      <c r="B28" s="3"/>
      <c r="C28" s="3"/>
      <c r="D28" s="20"/>
      <c r="E28" s="32">
        <f>SUM(E5:E27)</f>
        <v>0</v>
      </c>
      <c r="F28" s="4"/>
      <c r="G28" s="3"/>
      <c r="H28" s="3"/>
    </row>
    <row r="29" spans="1:8" ht="20.25" x14ac:dyDescent="0.45">
      <c r="A29" s="21" t="s">
        <v>3</v>
      </c>
      <c r="B29" s="4"/>
      <c r="C29"/>
      <c r="D29" s="20"/>
      <c r="E29" s="20"/>
      <c r="F29" s="4"/>
      <c r="G29" s="3"/>
      <c r="H29" s="3"/>
    </row>
    <row r="30" spans="1:8" ht="31.5" x14ac:dyDescent="0.45">
      <c r="A30" s="27" t="s">
        <v>34</v>
      </c>
      <c r="B30" s="28" t="s">
        <v>60</v>
      </c>
      <c r="C30" s="28" t="s">
        <v>1</v>
      </c>
      <c r="D30" s="27" t="s">
        <v>10</v>
      </c>
      <c r="E30" s="27" t="s">
        <v>2</v>
      </c>
      <c r="F30" s="4"/>
      <c r="G30" s="3"/>
      <c r="H30" s="3"/>
    </row>
    <row r="31" spans="1:8" ht="20.25" x14ac:dyDescent="0.45">
      <c r="A31" s="14" t="s">
        <v>4</v>
      </c>
      <c r="B31" s="15">
        <v>60</v>
      </c>
      <c r="C31" s="16">
        <v>40</v>
      </c>
      <c r="D31" s="40"/>
      <c r="E31" s="31">
        <f>+D31*C31</f>
        <v>0</v>
      </c>
      <c r="F31" s="4" t="str">
        <f t="shared" si="2"/>
        <v/>
      </c>
      <c r="G31" s="3"/>
      <c r="H31" s="3"/>
    </row>
    <row r="32" spans="1:8" ht="47.25" x14ac:dyDescent="0.45">
      <c r="A32" s="17" t="s">
        <v>35</v>
      </c>
      <c r="B32" s="15">
        <v>18</v>
      </c>
      <c r="C32" s="16">
        <v>15</v>
      </c>
      <c r="D32" s="40"/>
      <c r="E32" s="31">
        <f t="shared" ref="E32:E38" si="3">+D32*C32</f>
        <v>0</v>
      </c>
      <c r="F32" s="4" t="str">
        <f t="shared" si="2"/>
        <v/>
      </c>
      <c r="G32" s="3"/>
      <c r="H32" s="3"/>
    </row>
    <row r="33" spans="1:8" ht="20.25" x14ac:dyDescent="0.45">
      <c r="A33" s="14" t="s">
        <v>36</v>
      </c>
      <c r="B33" s="15">
        <v>24</v>
      </c>
      <c r="C33" s="16">
        <v>15</v>
      </c>
      <c r="D33" s="40"/>
      <c r="E33" s="31">
        <f t="shared" si="3"/>
        <v>0</v>
      </c>
      <c r="F33" s="4" t="str">
        <f t="shared" si="2"/>
        <v/>
      </c>
      <c r="G33" s="3"/>
      <c r="H33" s="3"/>
    </row>
    <row r="34" spans="1:8" ht="47.25" x14ac:dyDescent="0.45">
      <c r="A34" s="17" t="s">
        <v>37</v>
      </c>
      <c r="B34" s="15">
        <v>24</v>
      </c>
      <c r="C34" s="16">
        <v>15</v>
      </c>
      <c r="D34" s="40"/>
      <c r="E34" s="31">
        <f t="shared" si="3"/>
        <v>0</v>
      </c>
      <c r="F34" s="4" t="str">
        <f t="shared" si="2"/>
        <v/>
      </c>
      <c r="G34" s="3"/>
      <c r="H34" s="3"/>
    </row>
    <row r="35" spans="1:8" ht="20.25" x14ac:dyDescent="0.45">
      <c r="A35" s="14" t="s">
        <v>38</v>
      </c>
      <c r="B35" s="15">
        <v>30</v>
      </c>
      <c r="C35" s="16">
        <v>5</v>
      </c>
      <c r="D35" s="40"/>
      <c r="E35" s="31">
        <f t="shared" si="3"/>
        <v>0</v>
      </c>
      <c r="F35" s="4" t="str">
        <f t="shared" si="2"/>
        <v/>
      </c>
      <c r="G35" s="3"/>
      <c r="H35" s="3"/>
    </row>
    <row r="36" spans="1:8" ht="20.25" x14ac:dyDescent="0.45">
      <c r="A36" s="14" t="s">
        <v>39</v>
      </c>
      <c r="B36" s="15">
        <v>30</v>
      </c>
      <c r="C36" s="16">
        <v>5</v>
      </c>
      <c r="D36" s="40"/>
      <c r="E36" s="31">
        <f t="shared" si="3"/>
        <v>0</v>
      </c>
      <c r="F36" s="4" t="str">
        <f t="shared" si="2"/>
        <v/>
      </c>
      <c r="G36" s="3"/>
      <c r="H36" s="3"/>
    </row>
    <row r="37" spans="1:8" ht="20.25" x14ac:dyDescent="0.45">
      <c r="A37" s="14" t="s">
        <v>40</v>
      </c>
      <c r="B37" s="15">
        <v>30</v>
      </c>
      <c r="C37" s="16">
        <v>5</v>
      </c>
      <c r="D37" s="40"/>
      <c r="E37" s="31">
        <f t="shared" si="3"/>
        <v>0</v>
      </c>
      <c r="F37" s="4" t="str">
        <f t="shared" si="2"/>
        <v/>
      </c>
      <c r="G37" s="3"/>
      <c r="H37" s="3"/>
    </row>
    <row r="38" spans="1:8" ht="20.25" x14ac:dyDescent="0.45">
      <c r="A38" s="14" t="s">
        <v>41</v>
      </c>
      <c r="B38" s="15">
        <v>70</v>
      </c>
      <c r="C38" s="16">
        <v>2</v>
      </c>
      <c r="D38" s="40"/>
      <c r="E38" s="31">
        <f t="shared" si="3"/>
        <v>0</v>
      </c>
      <c r="F38" s="4" t="str">
        <f t="shared" si="2"/>
        <v/>
      </c>
      <c r="G38" s="3"/>
      <c r="H38" s="3"/>
    </row>
    <row r="39" spans="1:8" ht="20.25" x14ac:dyDescent="0.45">
      <c r="E39" s="31">
        <f>SUM(E31:E38)</f>
        <v>0</v>
      </c>
      <c r="G39" s="3"/>
      <c r="H39" s="3"/>
    </row>
    <row r="40" spans="1:8" ht="20.25" x14ac:dyDescent="0.45">
      <c r="A40" s="21" t="s">
        <v>42</v>
      </c>
      <c r="B40" s="3"/>
      <c r="C40" s="3"/>
      <c r="D40" s="3"/>
      <c r="E40" s="3"/>
      <c r="F40" s="3"/>
      <c r="G40" s="3"/>
      <c r="H40" s="3"/>
    </row>
    <row r="41" spans="1:8" ht="20.25" x14ac:dyDescent="0.45">
      <c r="A41" s="27" t="s">
        <v>34</v>
      </c>
      <c r="B41" s="27" t="s">
        <v>0</v>
      </c>
      <c r="C41" s="28" t="s">
        <v>43</v>
      </c>
      <c r="D41" s="27" t="s">
        <v>10</v>
      </c>
      <c r="E41" s="27" t="s">
        <v>2</v>
      </c>
      <c r="F41" s="42"/>
      <c r="G41" s="3"/>
      <c r="H41" s="3"/>
    </row>
    <row r="42" spans="1:8" ht="20.25" x14ac:dyDescent="0.45">
      <c r="A42" s="22" t="s">
        <v>44</v>
      </c>
      <c r="B42" s="23">
        <v>70</v>
      </c>
      <c r="C42" s="24">
        <v>10</v>
      </c>
      <c r="D42" s="41"/>
      <c r="E42" s="33">
        <f>+C42*D42</f>
        <v>0</v>
      </c>
      <c r="F42" s="42" t="str">
        <f t="shared" si="2"/>
        <v/>
      </c>
      <c r="G42" s="3"/>
      <c r="H42" s="3"/>
    </row>
    <row r="43" spans="1:8" ht="20.25" x14ac:dyDescent="0.45">
      <c r="A43" s="14" t="s">
        <v>45</v>
      </c>
      <c r="B43" s="15">
        <v>50</v>
      </c>
      <c r="C43" s="16">
        <v>10</v>
      </c>
      <c r="D43" s="40"/>
      <c r="E43" s="33">
        <f t="shared" ref="E43:E49" si="4">+C43*D43</f>
        <v>0</v>
      </c>
      <c r="F43" s="42" t="str">
        <f t="shared" si="2"/>
        <v/>
      </c>
      <c r="G43" s="3"/>
      <c r="H43" s="3"/>
    </row>
    <row r="44" spans="1:8" ht="20.25" x14ac:dyDescent="0.45">
      <c r="A44" s="14" t="s">
        <v>46</v>
      </c>
      <c r="B44" s="15">
        <v>70</v>
      </c>
      <c r="C44" s="16">
        <v>5</v>
      </c>
      <c r="D44" s="40"/>
      <c r="E44" s="33">
        <f t="shared" si="4"/>
        <v>0</v>
      </c>
      <c r="F44" s="42" t="str">
        <f t="shared" si="2"/>
        <v/>
      </c>
      <c r="G44" s="3"/>
      <c r="H44" s="3"/>
    </row>
    <row r="45" spans="1:8" ht="20.25" x14ac:dyDescent="0.45">
      <c r="A45" s="14" t="s">
        <v>47</v>
      </c>
      <c r="B45" s="15">
        <v>1200</v>
      </c>
      <c r="C45" s="16">
        <v>1</v>
      </c>
      <c r="D45" s="40"/>
      <c r="E45" s="33">
        <f t="shared" si="4"/>
        <v>0</v>
      </c>
      <c r="F45" s="42" t="str">
        <f t="shared" si="2"/>
        <v/>
      </c>
      <c r="G45" s="3"/>
      <c r="H45" s="3"/>
    </row>
    <row r="46" spans="1:8" ht="20.25" x14ac:dyDescent="0.45">
      <c r="A46" s="14" t="s">
        <v>48</v>
      </c>
      <c r="B46" s="15">
        <v>300</v>
      </c>
      <c r="C46" s="16">
        <v>1</v>
      </c>
      <c r="D46" s="40"/>
      <c r="E46" s="33">
        <f t="shared" si="4"/>
        <v>0</v>
      </c>
      <c r="F46" s="42" t="str">
        <f t="shared" si="2"/>
        <v/>
      </c>
      <c r="G46" s="3"/>
      <c r="H46" s="3"/>
    </row>
    <row r="47" spans="1:8" ht="20.25" x14ac:dyDescent="0.45">
      <c r="A47" s="14" t="s">
        <v>49</v>
      </c>
      <c r="B47" s="15">
        <v>60</v>
      </c>
      <c r="C47" s="16">
        <v>3</v>
      </c>
      <c r="D47" s="40"/>
      <c r="E47" s="33">
        <f t="shared" si="4"/>
        <v>0</v>
      </c>
      <c r="F47" s="42" t="str">
        <f t="shared" si="2"/>
        <v/>
      </c>
      <c r="G47" s="3"/>
      <c r="H47" s="3"/>
    </row>
    <row r="48" spans="1:8" ht="20.25" x14ac:dyDescent="0.45">
      <c r="A48" s="14" t="s">
        <v>50</v>
      </c>
      <c r="B48" s="15">
        <v>80</v>
      </c>
      <c r="C48" s="16">
        <v>5</v>
      </c>
      <c r="D48" s="40"/>
      <c r="E48" s="33">
        <f t="shared" si="4"/>
        <v>0</v>
      </c>
      <c r="F48" s="42" t="str">
        <f t="shared" si="2"/>
        <v/>
      </c>
      <c r="G48" s="3"/>
      <c r="H48" s="3"/>
    </row>
    <row r="49" spans="1:8" ht="20.25" x14ac:dyDescent="0.45">
      <c r="A49" s="14" t="s">
        <v>51</v>
      </c>
      <c r="B49" s="15">
        <v>120</v>
      </c>
      <c r="C49" s="16">
        <v>3</v>
      </c>
      <c r="D49" s="40"/>
      <c r="E49" s="33">
        <f t="shared" si="4"/>
        <v>0</v>
      </c>
      <c r="F49" s="42" t="str">
        <f t="shared" si="2"/>
        <v/>
      </c>
      <c r="G49" s="3"/>
      <c r="H49" s="3"/>
    </row>
    <row r="50" spans="1:8" ht="20.25" x14ac:dyDescent="0.45">
      <c r="A50" s="3"/>
      <c r="B50" s="3"/>
      <c r="C50" s="3"/>
      <c r="D50" s="2"/>
      <c r="E50" s="31">
        <f>SUM(E42:E49)</f>
        <v>0</v>
      </c>
      <c r="F50" s="3"/>
      <c r="G50" s="3"/>
      <c r="H50" s="3"/>
    </row>
    <row r="51" spans="1:8" ht="20.25" x14ac:dyDescent="0.45">
      <c r="A51" s="5"/>
      <c r="B51" s="6"/>
      <c r="C51" s="5"/>
      <c r="D51" s="2"/>
      <c r="E51" s="2"/>
      <c r="F51" s="3"/>
      <c r="G51" s="3"/>
      <c r="H51" s="3"/>
    </row>
    <row r="52" spans="1:8" ht="20.25" x14ac:dyDescent="0.45">
      <c r="A52" s="21" t="s">
        <v>52</v>
      </c>
      <c r="E52"/>
      <c r="G52" s="3"/>
      <c r="H52" s="3"/>
    </row>
    <row r="53" spans="1:8" ht="47.25" x14ac:dyDescent="0.45">
      <c r="A53" s="27" t="s">
        <v>53</v>
      </c>
      <c r="B53" s="27" t="s">
        <v>62</v>
      </c>
      <c r="C53" s="28" t="s">
        <v>5</v>
      </c>
      <c r="D53" s="28" t="s">
        <v>61</v>
      </c>
      <c r="E53" s="27" t="s">
        <v>54</v>
      </c>
      <c r="F53" s="28" t="s">
        <v>59</v>
      </c>
      <c r="G53" s="27" t="s">
        <v>2</v>
      </c>
      <c r="H53" s="3"/>
    </row>
    <row r="54" spans="1:8" ht="20.25" x14ac:dyDescent="0.35">
      <c r="A54" s="14" t="s">
        <v>55</v>
      </c>
      <c r="B54" s="15">
        <v>115</v>
      </c>
      <c r="C54" s="15">
        <v>160</v>
      </c>
      <c r="D54" s="15">
        <v>275</v>
      </c>
      <c r="E54" s="16">
        <v>5</v>
      </c>
      <c r="F54" s="40"/>
      <c r="G54" s="33">
        <f>+F54*E54</f>
        <v>0</v>
      </c>
      <c r="H54" s="43" t="str">
        <f t="shared" ref="H54:H55" si="5">IF(F54&gt;D54,"ERROR TARIFA","")</f>
        <v/>
      </c>
    </row>
    <row r="55" spans="1:8" ht="20.25" x14ac:dyDescent="0.35">
      <c r="A55" s="25" t="s">
        <v>56</v>
      </c>
      <c r="B55" s="15">
        <v>116</v>
      </c>
      <c r="C55" s="15">
        <v>200</v>
      </c>
      <c r="D55" s="15">
        <v>316</v>
      </c>
      <c r="E55" s="16">
        <v>2</v>
      </c>
      <c r="F55" s="40"/>
      <c r="G55" s="33">
        <f>+F55*E55</f>
        <v>0</v>
      </c>
      <c r="H55" s="43" t="str">
        <f t="shared" si="5"/>
        <v/>
      </c>
    </row>
    <row r="56" spans="1:8" ht="20.25" x14ac:dyDescent="0.45">
      <c r="F56" s="3"/>
      <c r="G56" s="33">
        <f>SUM(G54:G55)</f>
        <v>0</v>
      </c>
      <c r="H56" s="3"/>
    </row>
    <row r="57" spans="1:8" ht="20.25" x14ac:dyDescent="0.45">
      <c r="A57" s="7"/>
      <c r="B57" s="8"/>
      <c r="C57" s="8"/>
      <c r="D57" s="8"/>
      <c r="E57" s="3"/>
      <c r="F57" s="3"/>
      <c r="G57" s="3"/>
      <c r="H57" s="3"/>
    </row>
    <row r="58" spans="1:8" ht="20.25" x14ac:dyDescent="0.45">
      <c r="A58" s="7"/>
      <c r="B58" s="8"/>
      <c r="C58" s="8"/>
      <c r="D58" s="8"/>
      <c r="E58" s="3"/>
      <c r="F58" s="3"/>
      <c r="G58" s="3"/>
      <c r="H58" s="3"/>
    </row>
    <row r="59" spans="1:8" ht="32.25" customHeight="1" x14ac:dyDescent="0.4">
      <c r="A59" s="35" t="s">
        <v>7</v>
      </c>
      <c r="B59" s="35"/>
      <c r="C59" s="9"/>
      <c r="D59" s="26"/>
      <c r="E59" s="10"/>
      <c r="F59" s="29">
        <f>+G56+E50+E39+E28</f>
        <v>0</v>
      </c>
    </row>
    <row r="60" spans="1:8" ht="32.25" customHeight="1" x14ac:dyDescent="0.4">
      <c r="A60" s="36" t="s">
        <v>58</v>
      </c>
      <c r="B60" s="36"/>
      <c r="C60" s="11">
        <v>3</v>
      </c>
      <c r="F60" s="30">
        <f>F59*4</f>
        <v>0</v>
      </c>
    </row>
    <row r="61" spans="1:8" ht="22.5" customHeight="1" x14ac:dyDescent="0.25"/>
    <row r="62" spans="1:8" ht="51" customHeight="1" x14ac:dyDescent="0.25">
      <c r="A62" s="37" t="s">
        <v>8</v>
      </c>
      <c r="B62" s="37"/>
      <c r="C62" s="37"/>
      <c r="D62" s="37"/>
      <c r="E62" s="37"/>
      <c r="F62" s="37"/>
    </row>
    <row r="64" spans="1:8" ht="45.75" customHeight="1" x14ac:dyDescent="0.25">
      <c r="A64" s="38" t="s">
        <v>9</v>
      </c>
      <c r="B64" s="38"/>
    </row>
  </sheetData>
  <sheetProtection sheet="1" objects="1" scenarios="1" formatCells="0" formatColumns="0" selectLockedCells="1"/>
  <mergeCells count="6">
    <mergeCell ref="A2:F2"/>
    <mergeCell ref="A1:F1"/>
    <mergeCell ref="A64:B64"/>
    <mergeCell ref="A59:B59"/>
    <mergeCell ref="A60:B60"/>
    <mergeCell ref="A62:F62"/>
  </mergeCells>
  <pageMargins left="0.7" right="0.7" top="0.75" bottom="0.75" header="0.3" footer="0.3"/>
  <pageSetup paperSize="9" scale="50" orientation="portrait" r:id="rId1"/>
  <rowBreaks count="1" manualBreakCount="1">
    <brk id="28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Nuñez Garcia,  Susana</cp:lastModifiedBy>
  <dcterms:created xsi:type="dcterms:W3CDTF">2023-06-08T10:54:29Z</dcterms:created>
  <dcterms:modified xsi:type="dcterms:W3CDTF">2024-11-11T11:04:18Z</dcterms:modified>
</cp:coreProperties>
</file>