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Ortopedia\2024\"/>
    </mc:Choice>
  </mc:AlternateContent>
  <xr:revisionPtr revIDLastSave="0" documentId="13_ncr:1_{25CED9C1-BDED-4DC7-A7B0-04EB127F8372}" xr6:coauthVersionLast="47" xr6:coauthVersionMax="47" xr10:uidLastSave="{00000000-0000-0000-0000-000000000000}"/>
  <bookViews>
    <workbookView xWindow="-120" yWindow="-120" windowWidth="29040" windowHeight="15840" xr2:uid="{ADD1A518-CD7E-4EA7-B06B-035D1BBF07F7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3" i="1"/>
  <c r="F74" i="1"/>
  <c r="F75" i="1"/>
  <c r="F76" i="1"/>
  <c r="F77" i="1"/>
  <c r="F78" i="1"/>
  <c r="F79" i="1"/>
  <c r="F80" i="1"/>
  <c r="F83" i="1"/>
  <c r="F85" i="1"/>
  <c r="F86" i="1"/>
  <c r="F87" i="1"/>
  <c r="F88" i="1"/>
  <c r="F89" i="1"/>
  <c r="F90" i="1"/>
  <c r="F91" i="1"/>
  <c r="F92" i="1"/>
  <c r="F93" i="1"/>
  <c r="F96" i="1"/>
  <c r="F97" i="1"/>
  <c r="F98" i="1"/>
  <c r="F99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3" i="1"/>
  <c r="E74" i="1"/>
  <c r="E75" i="1"/>
  <c r="E76" i="1"/>
  <c r="E77" i="1"/>
  <c r="E78" i="1"/>
  <c r="E79" i="1"/>
  <c r="E80" i="1"/>
  <c r="E83" i="1"/>
  <c r="E84" i="1"/>
  <c r="E85" i="1"/>
  <c r="E86" i="1"/>
  <c r="E87" i="1"/>
  <c r="E88" i="1"/>
  <c r="E89" i="1"/>
  <c r="E90" i="1"/>
  <c r="E91" i="1"/>
  <c r="E92" i="1"/>
  <c r="E93" i="1"/>
  <c r="E96" i="1"/>
  <c r="E100" i="1" s="1"/>
  <c r="E97" i="1"/>
  <c r="E98" i="1"/>
  <c r="E99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4" i="1"/>
  <c r="F4" i="1"/>
  <c r="E81" i="1" l="1"/>
  <c r="E115" i="1"/>
  <c r="E45" i="1"/>
  <c r="E94" i="1"/>
  <c r="E71" i="1"/>
  <c r="E119" i="1" l="1"/>
  <c r="E120" i="1" s="1"/>
</calcChain>
</file>

<file path=xl/sharedStrings.xml><?xml version="1.0" encoding="utf-8"?>
<sst xmlns="http://schemas.openxmlformats.org/spreadsheetml/2006/main" count="118" uniqueCount="118">
  <si>
    <t>DESCRIPCIÓN</t>
  </si>
  <si>
    <t>UD.</t>
  </si>
  <si>
    <t>TOTAL</t>
  </si>
  <si>
    <t>ORTESIS MIEMBRO INFERIOR</t>
  </si>
  <si>
    <t xml:space="preserve">Rodillera abierta de neopreno. </t>
  </si>
  <si>
    <t>Ortesi combinada ligera y semirrigida inestabilidades que ofrece maximo confort y protección. Articulaciones policentricas (dual-axis) Topes de flexión/extension 0,15,30,60,90 grados</t>
  </si>
  <si>
    <t>Ortesi per al control mediolateral</t>
  </si>
  <si>
    <t xml:space="preserve">Tobillera reforzada elastica </t>
  </si>
  <si>
    <t>Inmovilizador de rodilla para una total inmovilización de la pierna. Incorpora dos pletinas laterales y una pletina posterior extraíbles y moldeables. Diferentes alturas</t>
  </si>
  <si>
    <t xml:space="preserve">Pernera elastica con forma cónica </t>
  </si>
  <si>
    <t>Rodillera abierta elastica  confort</t>
  </si>
  <si>
    <t>Estabilizador patelar con rodete. Material transpirable confort</t>
  </si>
  <si>
    <t xml:space="preserve">Pantalón termico de neopreno. </t>
  </si>
  <si>
    <t>Inmovilizador tibio maleolar s/aire. Ajuste anatomico superior. Diseño ligero combinado a la forma ergonomica</t>
  </si>
  <si>
    <t>Botas hechas a medida . Botas altas y forma especial paciente.  Gran confort</t>
  </si>
  <si>
    <t>Zapatos hechos a medida. Zapatos especiales gran confort paciente</t>
  </si>
  <si>
    <t>Ortesi activa de tobillo mediante valvulas maleolares de aire, de silicona o gel</t>
  </si>
  <si>
    <t>Funda cosmetica</t>
  </si>
  <si>
    <t>Lainer de silicona tibial</t>
  </si>
  <si>
    <t xml:space="preserve">Lainer de silicona femoral </t>
  </si>
  <si>
    <t xml:space="preserve">Vaina de suspensión por succión de silicona especial transpirable </t>
  </si>
  <si>
    <t>Suspensor de silicona de menos de 3 mm, con malla externa de tejido.</t>
  </si>
  <si>
    <t>Vaina con membrana de cámara hipobárica con válvula distal de expulsión automática</t>
  </si>
  <si>
    <t xml:space="preserve">Inmovilizador tibio maleolar s/aire. </t>
  </si>
  <si>
    <t>Inmovilizador tibio maleolar con aire</t>
  </si>
  <si>
    <t>Rodillera cerrada elastica confort</t>
  </si>
  <si>
    <t>Estabilizador patelar con rodete a medida. Material transpirable confort</t>
  </si>
  <si>
    <t>Inmovilizador tibio maleolar articulado</t>
  </si>
  <si>
    <t xml:space="preserve"> Tobillera elástica de compresión con almohadilla</t>
  </si>
  <si>
    <t xml:space="preserve">Tobillera con dos ballenas laterales flexibles y cierre cremallera anterior, con cincha compresora elástica auto ajustable para una mayor sujeción </t>
  </si>
  <si>
    <t>Rodillera patelar cerrada</t>
  </si>
  <si>
    <t xml:space="preserve">Estabilizador de tobillo con cincha </t>
  </si>
  <si>
    <t>Sandalia balancín</t>
  </si>
  <si>
    <t>Sandalia cuña invertida</t>
  </si>
  <si>
    <t>Sandalia cuña delantera</t>
  </si>
  <si>
    <t>Tobillera  con almohadillado de aire</t>
  </si>
  <si>
    <t>Ortesi para artrosis de rodilla</t>
  </si>
  <si>
    <t xml:space="preserve">Media compresión bajo rodilla a medida </t>
  </si>
  <si>
    <t xml:space="preserve">Media compresión bajo rodilla estandar </t>
  </si>
  <si>
    <t xml:space="preserve">Media compresión muslo estandar </t>
  </si>
  <si>
    <t>Media compresión muslo medida</t>
  </si>
  <si>
    <t xml:space="preserve"> Media entera con subjeccion cintura para quemados</t>
  </si>
  <si>
    <t>Ortesis pasiva femoral. Tubular bivalvo termoplastico rigido</t>
  </si>
  <si>
    <t>ortesis activa femoral con apoyo  tendón de rotula</t>
  </si>
  <si>
    <t>ortesi posterior antiequina</t>
  </si>
  <si>
    <t>ORTESIS MIEMBRO SUPERIOR</t>
  </si>
  <si>
    <t>Muñequera inmovilizadora elastica con ferula pulgar extraible y moldeable. Autoajustable con cincha de velcro en la muñeca</t>
  </si>
  <si>
    <t>Inmovilizador de antebrazo y muñeca con férula palmar, semi esferica extraible y moldeable, y con dos varillas de refuerzo en la parte dorsal para una mayor inmovilización. Autoajustable. Bilateral</t>
  </si>
  <si>
    <t xml:space="preserve">Inmovilizador de antebrazo y muñeca y dedo con férula palmar, semi esferica extraible y moldeable, y con dos varillas de refuerzo en la parte dorsal para una mayor inmovilización. Autoajustable. </t>
  </si>
  <si>
    <t>Ortesis pasiva de muñeca inmovilizadora palmar . Ortesis pasiva para mantener las articulaciones metacarpofalangicas en una posición determinada</t>
  </si>
  <si>
    <t>Ortesis pasiva para el dedo pulgar . Ortesis para mantener el dedo pulgar en oposición o abducción</t>
  </si>
  <si>
    <t>Ortesis pasiva de muñeca, mano y dedos con termoplástico. Ortesis pasiva para mantener las articulaciones de muñeca, metacarpofalángicas e interfalángicas en una posición determinada de todos los dedos.</t>
  </si>
  <si>
    <t xml:space="preserve">Brazalete epicondilitis con almohadilla para ejercer una mayor presión a la zona afectada, auto ajustable. </t>
  </si>
  <si>
    <t>Ortesis dinámica para flexión o extensión de codo con una o dos articulaciones policéntricas de codo incluidas.</t>
  </si>
  <si>
    <t xml:space="preserve">Muñequera envolvente y auto ajustable. </t>
  </si>
  <si>
    <t xml:space="preserve">Muñequera envolvente y auto ajustable con dedo </t>
  </si>
  <si>
    <t>Ortesis activa de muñeca, mano y dedos. Ortesis dinámica para dorsoflexió de muñeca con flexión metacarpofalángica y extensión interfalángica</t>
  </si>
  <si>
    <t xml:space="preserve">Manga para quemados desde hombro </t>
  </si>
  <si>
    <t>Inmovilizador de hombro para traumatismos, luxaciones y fracturas. Inmovilización post operatoria.</t>
  </si>
  <si>
    <t>Guante cosmetico</t>
  </si>
  <si>
    <t>Férula de muñeca mano, y/o dedo moldeable a medida larga</t>
  </si>
  <si>
    <t xml:space="preserve">Férula de mano, y/o dedo moldeable a medida  corta </t>
  </si>
  <si>
    <t>Ortesis craneal a medida</t>
  </si>
  <si>
    <t>Ortesi cervical rígida en termoplàstic</t>
  </si>
  <si>
    <t>Collarin cervical blando</t>
  </si>
  <si>
    <t xml:space="preserve">Ortesi passiva para mantener hombro, codo i muñeca en una posición determinada </t>
  </si>
  <si>
    <t>Férula de Quervain</t>
  </si>
  <si>
    <t>Férula de Stack</t>
  </si>
  <si>
    <t>Férula extensora de dedo activa</t>
  </si>
  <si>
    <t>Codera de vendaje activo</t>
  </si>
  <si>
    <t>ORTESIS DE TRONCO</t>
  </si>
  <si>
    <t xml:space="preserve">Faja lumbar de neopreno , sin ballenas. Cierre auto ajustable. </t>
  </si>
  <si>
    <t xml:space="preserve">Banda costal con tejido elástico transpirable. Cierre auto ajustable. </t>
  </si>
  <si>
    <t>Faja abdominal</t>
  </si>
  <si>
    <t>Marco rígido de hiperextensión basculante</t>
  </si>
  <si>
    <t>Ortesis semirrigida lumbostato  con refuerzos posteriores y anteriores. Confort</t>
  </si>
  <si>
    <t>ortesis rigida lumbosacra a medida</t>
  </si>
  <si>
    <t>ortesis dorsolumbar bivalva</t>
  </si>
  <si>
    <t>Ortesi toraco-lumbar rigida posterior</t>
  </si>
  <si>
    <t>ORTESIS PLANTARES</t>
  </si>
  <si>
    <t>Plantilla estandar de silicona</t>
  </si>
  <si>
    <t>Plantillas a medida blandas</t>
  </si>
  <si>
    <t>Plantillas a medida semirígidas</t>
  </si>
  <si>
    <t>Talonera Silicona</t>
  </si>
  <si>
    <t>Siliconas podals</t>
  </si>
  <si>
    <t>Talonera silicona espolon</t>
  </si>
  <si>
    <t>Plantillas ortopédicas tipo Denis</t>
  </si>
  <si>
    <t xml:space="preserve">Plantillas resina confort </t>
  </si>
  <si>
    <t>Plantillas con alza</t>
  </si>
  <si>
    <t>Alza 5-10 mm</t>
  </si>
  <si>
    <t>Prótesis para la amputación transmetatarsal</t>
  </si>
  <si>
    <t>AYUDAS ANTIDECUBITOS</t>
  </si>
  <si>
    <t xml:space="preserve">Cojin antiescaras gel silicona </t>
  </si>
  <si>
    <t xml:space="preserve">Cojin especial anatomico </t>
  </si>
  <si>
    <t>cojin especial anatomico  diferentes densidades</t>
  </si>
  <si>
    <t>Cojín de gel especial  con funda</t>
  </si>
  <si>
    <t>Alquiler reposapies elevable</t>
  </si>
  <si>
    <t>Alquiler Silla de Ruedas</t>
  </si>
  <si>
    <t>Reposapies para silla de ruedas especiales</t>
  </si>
  <si>
    <t xml:space="preserve">Silla de ruedas adaptada </t>
  </si>
  <si>
    <t>Caminador plegable con asiento</t>
  </si>
  <si>
    <t>Muletas axilares</t>
  </si>
  <si>
    <t>silla con motor electrico</t>
  </si>
  <si>
    <t>Andador plegable de pasos</t>
  </si>
  <si>
    <t xml:space="preserve">Alquiler Magnetoterapia </t>
  </si>
  <si>
    <t>Caminador con ruedas rollator</t>
  </si>
  <si>
    <t xml:space="preserve">baston ingles </t>
  </si>
  <si>
    <t xml:space="preserve">Alquiler andador 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</si>
  <si>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</si>
  <si>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LICITACIÓN</t>
  </si>
  <si>
    <t>PRECIO OFERTADO</t>
  </si>
  <si>
    <t>TOTAL ANUAL</t>
  </si>
  <si>
    <t>TOTAL DOS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</si>
  <si>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</si>
  <si>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</si>
  <si>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* El importe de alquiler es mensual</t>
  </si>
  <si>
    <t>* ALQUILERES I VENTA MOVILIDAD</t>
  </si>
  <si>
    <t>Silla de Ruedas autopropulsable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</si>
</sst>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sz val="10"/>
      <color theme="1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color theme="1"/>
      <name val="HelveticaNowText Regular"/>
      <family val="2"/>
    </font>
    <font>
      <sz val="10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theme="1"/>
      <name val="HelveticaNowText Regular"/>
      <family val="2"/>
    </font>
    <font>
      <i/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164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2" borderId="1" xfId="1" applyAlignment="1">
      <alignment horizontal="center" vertical="center" wrapText="1"/>
    </xf>
    <xf numFmtId="0" fontId="1" fillId="2" borderId="1" xfId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8" fillId="3" borderId="0" xfId="0" applyFont="1" applyFill="1" applyAlignment="1">
      <alignment horizontal="right" vertical="center" wrapText="1"/>
    </xf>
    <xf numFmtId="0" fontId="1" fillId="2" borderId="7" xfId="1" applyBorder="1" applyAlignment="1">
      <alignment horizontal="center" vertical="center" wrapText="1"/>
    </xf>
    <xf numFmtId="0" fontId="1" fillId="2" borderId="2" xfId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0" fontId="10" fillId="0" borderId="0" xfId="0" applyFont="1"/>
    <xf numFmtId="164" fontId="9" fillId="0" borderId="2" xfId="0" applyNumberFormat="1" applyFont="1" applyBorder="1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36D16-322F-42B7-A565-51D323BF64A2}">
  <dimension ref="A1:G125"/>
  <sheetViews>
    <sheetView tabSelected="1" topLeftCell="A59" workbookViewId="0">
      <selection activeCell="F46" sqref="F46"/>
    </sheetView>
  </sheetViews>
  <sheetFormatPr baseColWidth="10" defaultRowHeight="13.5" x14ac:dyDescent="0.25"/>
  <cols>
    <col min="1" max="1" width="47.85546875" style="2" customWidth="1"/>
    <col min="2" max="2" width="14.5703125" style="2" customWidth="1"/>
    <col min="3" max="3" width="9" style="2" customWidth="1"/>
    <col min="4" max="4" width="12.5703125" style="2" customWidth="1"/>
    <col min="5" max="5" width="17.42578125" style="2" customWidth="1"/>
    <col min="6" max="6" width="13.7109375" style="2" customWidth="1"/>
    <col min="7" max="16384" width="11.42578125" style="2"/>
  </cols>
  <sheetData>
    <row r="1" spans="1:6" ht="166.5" customHeight="1" x14ac:dyDescent="0.25">
      <c r="A1" s="26" t="s">
        <v>108</v>
      </c>
      <c r="B1" s="26"/>
      <c r="C1" s="26"/>
      <c r="D1" s="26"/>
      <c r="E1" s="26"/>
      <c r="F1" s="27"/>
    </row>
    <row r="2" spans="1:6" ht="30" x14ac:dyDescent="0.25">
      <c r="A2" s="10" t="s">
        <v>0</v>
      </c>
      <c r="B2" s="9" t="s">
        <v>109</v>
      </c>
      <c r="C2" s="9" t="s">
        <v>1</v>
      </c>
      <c r="D2" s="13" t="s">
        <v>110</v>
      </c>
      <c r="E2" s="14" t="s">
        <v>2</v>
      </c>
    </row>
    <row r="3" spans="1:6" ht="15.75" x14ac:dyDescent="0.25">
      <c r="A3" s="11" t="s">
        <v>3</v>
      </c>
    </row>
    <row r="4" spans="1:6" ht="18.75" x14ac:dyDescent="0.25">
      <c r="A4" s="1" t="s">
        <v>4</v>
      </c>
      <c r="B4" s="3">
        <v>57.803024999999991</v>
      </c>
      <c r="C4" s="4">
        <v>15</v>
      </c>
      <c r="D4" s="3"/>
      <c r="E4" s="3">
        <f>+D4*C4</f>
        <v>0</v>
      </c>
      <c r="F4" s="12" t="str">
        <f>IF(D4&gt;B4,"ERROR TARIFA","")</f>
        <v/>
      </c>
    </row>
    <row r="5" spans="1:6" ht="63" x14ac:dyDescent="0.25">
      <c r="A5" s="1" t="s">
        <v>5</v>
      </c>
      <c r="B5" s="3">
        <v>363.62999999999994</v>
      </c>
      <c r="C5" s="4">
        <v>18</v>
      </c>
      <c r="D5" s="3"/>
      <c r="E5" s="3">
        <f t="shared" ref="E5:E68" si="0">+D5*C5</f>
        <v>0</v>
      </c>
      <c r="F5" s="12" t="str">
        <f t="shared" ref="F5:F68" si="1">IF(D5&gt;B5,"ERROR TARIFA","")</f>
        <v/>
      </c>
    </row>
    <row r="6" spans="1:6" ht="18.75" x14ac:dyDescent="0.25">
      <c r="A6" s="1" t="s">
        <v>6</v>
      </c>
      <c r="B6" s="3">
        <v>434.27</v>
      </c>
      <c r="C6" s="4">
        <v>3</v>
      </c>
      <c r="D6" s="3"/>
      <c r="E6" s="3">
        <f t="shared" si="0"/>
        <v>0</v>
      </c>
      <c r="F6" s="12" t="str">
        <f t="shared" si="1"/>
        <v/>
      </c>
    </row>
    <row r="7" spans="1:6" ht="18.75" x14ac:dyDescent="0.25">
      <c r="A7" s="1" t="s">
        <v>7</v>
      </c>
      <c r="B7" s="3">
        <v>51.125550000000004</v>
      </c>
      <c r="C7" s="4">
        <v>10</v>
      </c>
      <c r="D7" s="3"/>
      <c r="E7" s="3">
        <f t="shared" si="0"/>
        <v>0</v>
      </c>
      <c r="F7" s="12" t="str">
        <f t="shared" si="1"/>
        <v/>
      </c>
    </row>
    <row r="8" spans="1:6" ht="63" x14ac:dyDescent="0.25">
      <c r="A8" s="1" t="s">
        <v>8</v>
      </c>
      <c r="B8" s="3">
        <v>110.55000000000001</v>
      </c>
      <c r="C8" s="4">
        <v>20</v>
      </c>
      <c r="D8" s="3"/>
      <c r="E8" s="3">
        <f t="shared" si="0"/>
        <v>0</v>
      </c>
      <c r="F8" s="12" t="str">
        <f t="shared" si="1"/>
        <v/>
      </c>
    </row>
    <row r="9" spans="1:6" ht="18.75" x14ac:dyDescent="0.25">
      <c r="A9" s="1" t="s">
        <v>9</v>
      </c>
      <c r="B9" s="3">
        <v>44.945454545454538</v>
      </c>
      <c r="C9" s="4">
        <v>5</v>
      </c>
      <c r="D9" s="3"/>
      <c r="E9" s="3">
        <f t="shared" si="0"/>
        <v>0</v>
      </c>
      <c r="F9" s="12" t="str">
        <f t="shared" si="1"/>
        <v/>
      </c>
    </row>
    <row r="10" spans="1:6" ht="18.75" x14ac:dyDescent="0.25">
      <c r="A10" s="1" t="s">
        <v>10</v>
      </c>
      <c r="B10" s="3">
        <v>71.942849999999993</v>
      </c>
      <c r="C10" s="4">
        <v>10</v>
      </c>
      <c r="D10" s="3"/>
      <c r="E10" s="3">
        <f t="shared" si="0"/>
        <v>0</v>
      </c>
      <c r="F10" s="12" t="str">
        <f t="shared" si="1"/>
        <v/>
      </c>
    </row>
    <row r="11" spans="1:6" ht="31.5" x14ac:dyDescent="0.25">
      <c r="A11" s="1" t="s">
        <v>11</v>
      </c>
      <c r="B11" s="3">
        <v>101.93715</v>
      </c>
      <c r="C11" s="4">
        <v>10</v>
      </c>
      <c r="D11" s="3"/>
      <c r="E11" s="3">
        <f t="shared" si="0"/>
        <v>0</v>
      </c>
      <c r="F11" s="12" t="str">
        <f t="shared" si="1"/>
        <v/>
      </c>
    </row>
    <row r="12" spans="1:6" ht="18.75" x14ac:dyDescent="0.25">
      <c r="A12" s="1" t="s">
        <v>12</v>
      </c>
      <c r="B12" s="3">
        <v>63.997499999999995</v>
      </c>
      <c r="C12" s="4">
        <v>15</v>
      </c>
      <c r="D12" s="3"/>
      <c r="E12" s="3">
        <f t="shared" si="0"/>
        <v>0</v>
      </c>
      <c r="F12" s="12" t="str">
        <f t="shared" si="1"/>
        <v/>
      </c>
    </row>
    <row r="13" spans="1:6" ht="47.25" x14ac:dyDescent="0.25">
      <c r="A13" s="1" t="s">
        <v>13</v>
      </c>
      <c r="B13" s="3">
        <v>254.53869999999998</v>
      </c>
      <c r="C13" s="4">
        <v>10</v>
      </c>
      <c r="D13" s="3"/>
      <c r="E13" s="3">
        <f t="shared" si="0"/>
        <v>0</v>
      </c>
      <c r="F13" s="12" t="str">
        <f t="shared" si="1"/>
        <v/>
      </c>
    </row>
    <row r="14" spans="1:6" ht="31.5" x14ac:dyDescent="0.25">
      <c r="A14" s="1" t="s">
        <v>14</v>
      </c>
      <c r="B14" s="3">
        <v>828.20010000000002</v>
      </c>
      <c r="C14" s="4">
        <v>2</v>
      </c>
      <c r="D14" s="3"/>
      <c r="E14" s="3">
        <f t="shared" si="0"/>
        <v>0</v>
      </c>
      <c r="F14" s="12" t="str">
        <f t="shared" si="1"/>
        <v/>
      </c>
    </row>
    <row r="15" spans="1:6" ht="31.5" x14ac:dyDescent="0.25">
      <c r="A15" s="1" t="s">
        <v>15</v>
      </c>
      <c r="B15" s="3">
        <v>790.07932499999993</v>
      </c>
      <c r="C15" s="4">
        <v>2</v>
      </c>
      <c r="D15" s="3"/>
      <c r="E15" s="3">
        <f t="shared" si="0"/>
        <v>0</v>
      </c>
      <c r="F15" s="12" t="str">
        <f t="shared" si="1"/>
        <v/>
      </c>
    </row>
    <row r="16" spans="1:6" ht="31.5" x14ac:dyDescent="0.25">
      <c r="A16" s="1" t="s">
        <v>16</v>
      </c>
      <c r="B16" s="3">
        <v>127.30499999999998</v>
      </c>
      <c r="C16" s="4">
        <v>15</v>
      </c>
      <c r="D16" s="3"/>
      <c r="E16" s="3">
        <f t="shared" si="0"/>
        <v>0</v>
      </c>
      <c r="F16" s="12" t="str">
        <f t="shared" si="1"/>
        <v/>
      </c>
    </row>
    <row r="17" spans="1:6" ht="18.75" x14ac:dyDescent="0.25">
      <c r="A17" s="1" t="s">
        <v>17</v>
      </c>
      <c r="B17" s="3">
        <v>441.83632499999999</v>
      </c>
      <c r="C17" s="4">
        <v>3</v>
      </c>
      <c r="D17" s="3"/>
      <c r="E17" s="3">
        <f t="shared" si="0"/>
        <v>0</v>
      </c>
      <c r="F17" s="12" t="str">
        <f t="shared" si="1"/>
        <v/>
      </c>
    </row>
    <row r="18" spans="1:6" ht="18.75" x14ac:dyDescent="0.25">
      <c r="A18" s="1" t="s">
        <v>18</v>
      </c>
      <c r="B18" s="3">
        <v>937.77899999999977</v>
      </c>
      <c r="C18" s="4">
        <v>2</v>
      </c>
      <c r="D18" s="3"/>
      <c r="E18" s="3">
        <f t="shared" si="0"/>
        <v>0</v>
      </c>
      <c r="F18" s="12" t="str">
        <f t="shared" si="1"/>
        <v/>
      </c>
    </row>
    <row r="19" spans="1:6" ht="18.75" x14ac:dyDescent="0.25">
      <c r="A19" s="1" t="s">
        <v>19</v>
      </c>
      <c r="B19" s="3">
        <v>937.77899999999977</v>
      </c>
      <c r="C19" s="4">
        <v>2</v>
      </c>
      <c r="D19" s="3"/>
      <c r="E19" s="3">
        <f t="shared" si="0"/>
        <v>0</v>
      </c>
      <c r="F19" s="12" t="str">
        <f t="shared" si="1"/>
        <v/>
      </c>
    </row>
    <row r="20" spans="1:6" ht="31.5" x14ac:dyDescent="0.25">
      <c r="A20" s="1" t="s">
        <v>20</v>
      </c>
      <c r="B20" s="3">
        <v>937.78</v>
      </c>
      <c r="C20" s="4">
        <v>1</v>
      </c>
      <c r="D20" s="3"/>
      <c r="E20" s="3">
        <f t="shared" si="0"/>
        <v>0</v>
      </c>
      <c r="F20" s="12" t="str">
        <f t="shared" si="1"/>
        <v/>
      </c>
    </row>
    <row r="21" spans="1:6" ht="31.5" x14ac:dyDescent="0.25">
      <c r="A21" s="1" t="s">
        <v>21</v>
      </c>
      <c r="B21" s="3">
        <v>149.96574999999999</v>
      </c>
      <c r="C21" s="4">
        <v>3</v>
      </c>
      <c r="D21" s="3"/>
      <c r="E21" s="3">
        <f t="shared" si="0"/>
        <v>0</v>
      </c>
      <c r="F21" s="12" t="str">
        <f t="shared" si="1"/>
        <v/>
      </c>
    </row>
    <row r="22" spans="1:6" ht="31.5" x14ac:dyDescent="0.25">
      <c r="A22" s="1" t="s">
        <v>22</v>
      </c>
      <c r="B22" s="3">
        <v>738.49492499999997</v>
      </c>
      <c r="C22" s="4">
        <v>1</v>
      </c>
      <c r="D22" s="3"/>
      <c r="E22" s="3">
        <f t="shared" si="0"/>
        <v>0</v>
      </c>
      <c r="F22" s="12" t="str">
        <f t="shared" si="1"/>
        <v/>
      </c>
    </row>
    <row r="23" spans="1:6" ht="18.75" x14ac:dyDescent="0.25">
      <c r="A23" s="1" t="s">
        <v>23</v>
      </c>
      <c r="B23" s="3">
        <v>146.264475</v>
      </c>
      <c r="C23" s="4">
        <v>20</v>
      </c>
      <c r="D23" s="3"/>
      <c r="E23" s="3">
        <f t="shared" si="0"/>
        <v>0</v>
      </c>
      <c r="F23" s="12" t="str">
        <f t="shared" si="1"/>
        <v/>
      </c>
    </row>
    <row r="24" spans="1:6" ht="18.75" x14ac:dyDescent="0.25">
      <c r="A24" s="1" t="s">
        <v>24</v>
      </c>
      <c r="B24" s="3">
        <v>255.82</v>
      </c>
      <c r="C24" s="4">
        <v>10</v>
      </c>
      <c r="D24" s="3"/>
      <c r="E24" s="3">
        <f t="shared" si="0"/>
        <v>0</v>
      </c>
      <c r="F24" s="12" t="str">
        <f t="shared" si="1"/>
        <v/>
      </c>
    </row>
    <row r="25" spans="1:6" ht="18.75" x14ac:dyDescent="0.25">
      <c r="A25" s="1" t="s">
        <v>25</v>
      </c>
      <c r="B25" s="3">
        <v>71.942849999999993</v>
      </c>
      <c r="C25" s="4">
        <v>10</v>
      </c>
      <c r="D25" s="3"/>
      <c r="E25" s="3">
        <f t="shared" si="0"/>
        <v>0</v>
      </c>
      <c r="F25" s="12" t="str">
        <f t="shared" si="1"/>
        <v/>
      </c>
    </row>
    <row r="26" spans="1:6" ht="31.5" x14ac:dyDescent="0.25">
      <c r="A26" s="1" t="s">
        <v>26</v>
      </c>
      <c r="B26" s="3">
        <v>171.53745000000001</v>
      </c>
      <c r="C26" s="4">
        <v>10</v>
      </c>
      <c r="D26" s="3"/>
      <c r="E26" s="3">
        <f t="shared" si="0"/>
        <v>0</v>
      </c>
      <c r="F26" s="12" t="str">
        <f t="shared" si="1"/>
        <v/>
      </c>
    </row>
    <row r="27" spans="1:6" ht="18.75" x14ac:dyDescent="0.25">
      <c r="A27" s="1" t="s">
        <v>27</v>
      </c>
      <c r="B27" s="3">
        <v>277.54649999999998</v>
      </c>
      <c r="C27" s="4">
        <v>10</v>
      </c>
      <c r="D27" s="3"/>
      <c r="E27" s="3">
        <f t="shared" si="0"/>
        <v>0</v>
      </c>
      <c r="F27" s="12" t="str">
        <f t="shared" si="1"/>
        <v/>
      </c>
    </row>
    <row r="28" spans="1:6" ht="18.75" x14ac:dyDescent="0.25">
      <c r="A28" s="1" t="s">
        <v>28</v>
      </c>
      <c r="B28" s="3">
        <v>89.7</v>
      </c>
      <c r="C28" s="4">
        <v>10</v>
      </c>
      <c r="D28" s="3"/>
      <c r="E28" s="3">
        <f t="shared" si="0"/>
        <v>0</v>
      </c>
      <c r="F28" s="12" t="str">
        <f t="shared" si="1"/>
        <v/>
      </c>
    </row>
    <row r="29" spans="1:6" ht="47.25" x14ac:dyDescent="0.25">
      <c r="A29" s="1" t="s">
        <v>29</v>
      </c>
      <c r="B29" s="3">
        <v>72.522450000000006</v>
      </c>
      <c r="C29" s="4">
        <v>20</v>
      </c>
      <c r="D29" s="3"/>
      <c r="E29" s="3">
        <f t="shared" si="0"/>
        <v>0</v>
      </c>
      <c r="F29" s="12" t="str">
        <f t="shared" si="1"/>
        <v/>
      </c>
    </row>
    <row r="30" spans="1:6" ht="18.75" x14ac:dyDescent="0.25">
      <c r="A30" s="1" t="s">
        <v>30</v>
      </c>
      <c r="B30" s="3">
        <v>57.803024999999991</v>
      </c>
      <c r="C30" s="4">
        <v>10</v>
      </c>
      <c r="D30" s="3"/>
      <c r="E30" s="3">
        <f t="shared" si="0"/>
        <v>0</v>
      </c>
      <c r="F30" s="12" t="str">
        <f t="shared" si="1"/>
        <v/>
      </c>
    </row>
    <row r="31" spans="1:6" ht="18.75" x14ac:dyDescent="0.25">
      <c r="A31" s="1" t="s">
        <v>31</v>
      </c>
      <c r="B31" s="3">
        <v>72.522450000000006</v>
      </c>
      <c r="C31" s="4">
        <v>10</v>
      </c>
      <c r="D31" s="3"/>
      <c r="E31" s="3">
        <f t="shared" si="0"/>
        <v>0</v>
      </c>
      <c r="F31" s="12" t="str">
        <f t="shared" si="1"/>
        <v/>
      </c>
    </row>
    <row r="32" spans="1:6" ht="18.75" x14ac:dyDescent="0.25">
      <c r="A32" s="1" t="s">
        <v>32</v>
      </c>
      <c r="B32" s="3">
        <v>36.183599999999991</v>
      </c>
      <c r="C32" s="4">
        <v>25</v>
      </c>
      <c r="D32" s="3"/>
      <c r="E32" s="3">
        <f t="shared" si="0"/>
        <v>0</v>
      </c>
      <c r="F32" s="12" t="str">
        <f t="shared" si="1"/>
        <v/>
      </c>
    </row>
    <row r="33" spans="1:6" ht="18.75" x14ac:dyDescent="0.25">
      <c r="A33" s="1" t="s">
        <v>33</v>
      </c>
      <c r="B33" s="3">
        <v>40.36363636363636</v>
      </c>
      <c r="C33" s="4">
        <v>1</v>
      </c>
      <c r="D33" s="3"/>
      <c r="E33" s="3">
        <f t="shared" si="0"/>
        <v>0</v>
      </c>
      <c r="F33" s="12" t="str">
        <f t="shared" si="1"/>
        <v/>
      </c>
    </row>
    <row r="34" spans="1:6" ht="18.75" x14ac:dyDescent="0.25">
      <c r="A34" s="1" t="s">
        <v>34</v>
      </c>
      <c r="B34" s="3">
        <v>43.050000000000004</v>
      </c>
      <c r="C34" s="4">
        <v>1</v>
      </c>
      <c r="D34" s="3"/>
      <c r="E34" s="3">
        <f t="shared" si="0"/>
        <v>0</v>
      </c>
      <c r="F34" s="12" t="str">
        <f t="shared" si="1"/>
        <v/>
      </c>
    </row>
    <row r="35" spans="1:6" ht="18.75" x14ac:dyDescent="0.25">
      <c r="A35" s="1" t="s">
        <v>35</v>
      </c>
      <c r="B35" s="3">
        <v>96.793199999999985</v>
      </c>
      <c r="C35" s="4">
        <v>10</v>
      </c>
      <c r="D35" s="3"/>
      <c r="E35" s="3">
        <f t="shared" si="0"/>
        <v>0</v>
      </c>
      <c r="F35" s="12" t="str">
        <f t="shared" si="1"/>
        <v/>
      </c>
    </row>
    <row r="36" spans="1:6" ht="18.75" x14ac:dyDescent="0.25">
      <c r="A36" s="1" t="s">
        <v>36</v>
      </c>
      <c r="B36" s="3">
        <v>197.64360000000002</v>
      </c>
      <c r="C36" s="4">
        <v>5</v>
      </c>
      <c r="D36" s="3"/>
      <c r="E36" s="3">
        <f t="shared" si="0"/>
        <v>0</v>
      </c>
      <c r="F36" s="12" t="str">
        <f t="shared" si="1"/>
        <v/>
      </c>
    </row>
    <row r="37" spans="1:6" ht="18.75" x14ac:dyDescent="0.25">
      <c r="A37" s="1" t="s">
        <v>37</v>
      </c>
      <c r="B37" s="3">
        <v>117.16100000000002</v>
      </c>
      <c r="C37" s="4">
        <v>5</v>
      </c>
      <c r="D37" s="3"/>
      <c r="E37" s="3">
        <f t="shared" si="0"/>
        <v>0</v>
      </c>
      <c r="F37" s="12" t="str">
        <f t="shared" si="1"/>
        <v/>
      </c>
    </row>
    <row r="38" spans="1:6" ht="18.75" x14ac:dyDescent="0.25">
      <c r="A38" s="1" t="s">
        <v>38</v>
      </c>
      <c r="B38" s="3">
        <v>97.1</v>
      </c>
      <c r="C38" s="4">
        <v>5</v>
      </c>
      <c r="D38" s="3"/>
      <c r="E38" s="3">
        <f t="shared" si="0"/>
        <v>0</v>
      </c>
      <c r="F38" s="12" t="str">
        <f t="shared" si="1"/>
        <v/>
      </c>
    </row>
    <row r="39" spans="1:6" ht="18.75" x14ac:dyDescent="0.25">
      <c r="A39" s="1" t="s">
        <v>39</v>
      </c>
      <c r="B39" s="3">
        <v>104.56</v>
      </c>
      <c r="C39" s="4">
        <v>1</v>
      </c>
      <c r="D39" s="3"/>
      <c r="E39" s="3">
        <f t="shared" si="0"/>
        <v>0</v>
      </c>
      <c r="F39" s="12" t="str">
        <f t="shared" si="1"/>
        <v/>
      </c>
    </row>
    <row r="40" spans="1:6" ht="18.75" x14ac:dyDescent="0.25">
      <c r="A40" s="1" t="s">
        <v>40</v>
      </c>
      <c r="B40" s="3">
        <v>145.26600000000002</v>
      </c>
      <c r="C40" s="4">
        <v>1</v>
      </c>
      <c r="D40" s="3"/>
      <c r="E40" s="3">
        <f t="shared" si="0"/>
        <v>0</v>
      </c>
      <c r="F40" s="12" t="str">
        <f t="shared" si="1"/>
        <v/>
      </c>
    </row>
    <row r="41" spans="1:6" ht="31.5" x14ac:dyDescent="0.25">
      <c r="A41" s="1" t="s">
        <v>41</v>
      </c>
      <c r="B41" s="3">
        <v>172.99700000000001</v>
      </c>
      <c r="C41" s="4">
        <v>1</v>
      </c>
      <c r="D41" s="3"/>
      <c r="E41" s="3">
        <f t="shared" si="0"/>
        <v>0</v>
      </c>
      <c r="F41" s="12" t="str">
        <f t="shared" si="1"/>
        <v/>
      </c>
    </row>
    <row r="42" spans="1:6" ht="31.5" x14ac:dyDescent="0.25">
      <c r="A42" s="1" t="s">
        <v>42</v>
      </c>
      <c r="B42" s="3">
        <v>497.70000000000005</v>
      </c>
      <c r="C42" s="4">
        <v>5</v>
      </c>
      <c r="D42" s="3"/>
      <c r="E42" s="3">
        <f t="shared" si="0"/>
        <v>0</v>
      </c>
      <c r="F42" s="12" t="str">
        <f t="shared" si="1"/>
        <v/>
      </c>
    </row>
    <row r="43" spans="1:6" ht="18.75" x14ac:dyDescent="0.25">
      <c r="A43" s="1" t="s">
        <v>43</v>
      </c>
      <c r="B43" s="3">
        <v>483.63000000000005</v>
      </c>
      <c r="C43" s="4">
        <v>2</v>
      </c>
      <c r="D43" s="3"/>
      <c r="E43" s="3">
        <f t="shared" si="0"/>
        <v>0</v>
      </c>
      <c r="F43" s="12" t="str">
        <f t="shared" si="1"/>
        <v/>
      </c>
    </row>
    <row r="44" spans="1:6" ht="18.75" x14ac:dyDescent="0.25">
      <c r="A44" s="1" t="s">
        <v>44</v>
      </c>
      <c r="B44" s="3">
        <v>176.4</v>
      </c>
      <c r="C44" s="4">
        <v>2</v>
      </c>
      <c r="D44" s="3"/>
      <c r="E44" s="3">
        <f t="shared" si="0"/>
        <v>0</v>
      </c>
      <c r="F44" s="12" t="str">
        <f t="shared" si="1"/>
        <v/>
      </c>
    </row>
    <row r="45" spans="1:6" ht="15.75" x14ac:dyDescent="0.25">
      <c r="E45" s="3">
        <f>SUM(E4:E44)</f>
        <v>0</v>
      </c>
    </row>
    <row r="46" spans="1:6" ht="15.75" x14ac:dyDescent="0.25">
      <c r="A46" s="15" t="s">
        <v>45</v>
      </c>
      <c r="B46" s="16"/>
      <c r="C46" s="16"/>
      <c r="D46" s="17"/>
      <c r="E46" s="3"/>
    </row>
    <row r="47" spans="1:6" ht="47.25" x14ac:dyDescent="0.25">
      <c r="A47" s="1" t="s">
        <v>46</v>
      </c>
      <c r="B47" s="3">
        <v>46.199999999999996</v>
      </c>
      <c r="C47" s="4">
        <v>25</v>
      </c>
      <c r="D47" s="3"/>
      <c r="E47" s="3">
        <f t="shared" si="0"/>
        <v>0</v>
      </c>
      <c r="F47" s="12" t="str">
        <f t="shared" si="1"/>
        <v/>
      </c>
    </row>
    <row r="48" spans="1:6" ht="63" x14ac:dyDescent="0.25">
      <c r="A48" s="1" t="s">
        <v>47</v>
      </c>
      <c r="B48" s="3">
        <v>82.094999999999999</v>
      </c>
      <c r="C48" s="4">
        <v>18</v>
      </c>
      <c r="D48" s="3"/>
      <c r="E48" s="3">
        <f t="shared" si="0"/>
        <v>0</v>
      </c>
      <c r="F48" s="12" t="str">
        <f t="shared" si="1"/>
        <v/>
      </c>
    </row>
    <row r="49" spans="1:6" ht="63" x14ac:dyDescent="0.25">
      <c r="A49" s="1" t="s">
        <v>48</v>
      </c>
      <c r="B49" s="3">
        <v>120.18600000000002</v>
      </c>
      <c r="C49" s="4">
        <v>2</v>
      </c>
      <c r="D49" s="3"/>
      <c r="E49" s="3">
        <f t="shared" si="0"/>
        <v>0</v>
      </c>
      <c r="F49" s="12" t="str">
        <f t="shared" si="1"/>
        <v/>
      </c>
    </row>
    <row r="50" spans="1:6" ht="47.25" x14ac:dyDescent="0.25">
      <c r="A50" s="1" t="s">
        <v>49</v>
      </c>
      <c r="B50" s="3">
        <v>74.435999999999993</v>
      </c>
      <c r="C50" s="4">
        <v>20</v>
      </c>
      <c r="D50" s="3"/>
      <c r="E50" s="3">
        <f t="shared" si="0"/>
        <v>0</v>
      </c>
      <c r="F50" s="12" t="str">
        <f t="shared" si="1"/>
        <v/>
      </c>
    </row>
    <row r="51" spans="1:6" ht="31.5" x14ac:dyDescent="0.25">
      <c r="A51" s="1" t="s">
        <v>50</v>
      </c>
      <c r="B51" s="3">
        <v>119.20439999999998</v>
      </c>
      <c r="C51" s="4">
        <v>10</v>
      </c>
      <c r="D51" s="3"/>
      <c r="E51" s="3">
        <f t="shared" si="0"/>
        <v>0</v>
      </c>
      <c r="F51" s="12" t="str">
        <f t="shared" si="1"/>
        <v/>
      </c>
    </row>
    <row r="52" spans="1:6" ht="78.75" x14ac:dyDescent="0.25">
      <c r="A52" s="1" t="s">
        <v>51</v>
      </c>
      <c r="B52" s="3">
        <v>156.13999999999999</v>
      </c>
      <c r="C52" s="4">
        <v>20</v>
      </c>
      <c r="D52" s="3"/>
      <c r="E52" s="3">
        <f t="shared" si="0"/>
        <v>0</v>
      </c>
      <c r="F52" s="12" t="str">
        <f t="shared" si="1"/>
        <v/>
      </c>
    </row>
    <row r="53" spans="1:6" ht="47.25" x14ac:dyDescent="0.25">
      <c r="A53" s="1" t="s">
        <v>52</v>
      </c>
      <c r="B53" s="3">
        <v>46.163999999999994</v>
      </c>
      <c r="C53" s="4">
        <v>13</v>
      </c>
      <c r="D53" s="3"/>
      <c r="E53" s="3">
        <f t="shared" si="0"/>
        <v>0</v>
      </c>
      <c r="F53" s="12" t="str">
        <f t="shared" si="1"/>
        <v/>
      </c>
    </row>
    <row r="54" spans="1:6" ht="47.25" x14ac:dyDescent="0.25">
      <c r="A54" s="1" t="s">
        <v>53</v>
      </c>
      <c r="B54" s="3">
        <v>405.36367250000001</v>
      </c>
      <c r="C54" s="4">
        <v>5</v>
      </c>
      <c r="D54" s="3"/>
      <c r="E54" s="3">
        <f t="shared" si="0"/>
        <v>0</v>
      </c>
      <c r="F54" s="12" t="str">
        <f t="shared" si="1"/>
        <v/>
      </c>
    </row>
    <row r="55" spans="1:6" ht="18.75" x14ac:dyDescent="0.25">
      <c r="A55" s="1" t="s">
        <v>54</v>
      </c>
      <c r="B55" s="3">
        <v>40.709999999999994</v>
      </c>
      <c r="C55" s="4">
        <v>70</v>
      </c>
      <c r="D55" s="3"/>
      <c r="E55" s="3">
        <f t="shared" si="0"/>
        <v>0</v>
      </c>
      <c r="F55" s="12" t="str">
        <f t="shared" si="1"/>
        <v/>
      </c>
    </row>
    <row r="56" spans="1:6" ht="18.75" x14ac:dyDescent="0.25">
      <c r="A56" s="1" t="s">
        <v>55</v>
      </c>
      <c r="B56" s="3">
        <v>40.709999999999994</v>
      </c>
      <c r="C56" s="4">
        <v>70</v>
      </c>
      <c r="D56" s="3"/>
      <c r="E56" s="3">
        <f t="shared" si="0"/>
        <v>0</v>
      </c>
      <c r="F56" s="12" t="str">
        <f t="shared" si="1"/>
        <v/>
      </c>
    </row>
    <row r="57" spans="1:6" ht="47.25" x14ac:dyDescent="0.25">
      <c r="A57" s="1" t="s">
        <v>56</v>
      </c>
      <c r="B57" s="3">
        <v>211.76399999999998</v>
      </c>
      <c r="C57" s="4">
        <v>10</v>
      </c>
      <c r="D57" s="3"/>
      <c r="E57" s="3">
        <f t="shared" si="0"/>
        <v>0</v>
      </c>
      <c r="F57" s="12" t="str">
        <f t="shared" si="1"/>
        <v/>
      </c>
    </row>
    <row r="58" spans="1:6" ht="18.75" x14ac:dyDescent="0.25">
      <c r="A58" s="1" t="s">
        <v>57</v>
      </c>
      <c r="B58" s="3">
        <v>340.85</v>
      </c>
      <c r="C58" s="4">
        <v>4</v>
      </c>
      <c r="D58" s="3"/>
      <c r="E58" s="3">
        <f t="shared" si="0"/>
        <v>0</v>
      </c>
      <c r="F58" s="12" t="str">
        <f t="shared" si="1"/>
        <v/>
      </c>
    </row>
    <row r="59" spans="1:6" ht="47.25" x14ac:dyDescent="0.25">
      <c r="A59" s="1" t="s">
        <v>58</v>
      </c>
      <c r="B59" s="3">
        <v>44.713725000000004</v>
      </c>
      <c r="C59" s="4">
        <v>4</v>
      </c>
      <c r="D59" s="3"/>
      <c r="E59" s="3">
        <f t="shared" si="0"/>
        <v>0</v>
      </c>
      <c r="F59" s="12" t="str">
        <f t="shared" si="1"/>
        <v/>
      </c>
    </row>
    <row r="60" spans="1:6" ht="18.75" x14ac:dyDescent="0.25">
      <c r="A60" s="1" t="s">
        <v>59</v>
      </c>
      <c r="B60" s="3">
        <v>284.1696</v>
      </c>
      <c r="C60" s="4">
        <v>3</v>
      </c>
      <c r="D60" s="3"/>
      <c r="E60" s="3">
        <f t="shared" si="0"/>
        <v>0</v>
      </c>
      <c r="F60" s="12" t="str">
        <f t="shared" si="1"/>
        <v/>
      </c>
    </row>
    <row r="61" spans="1:6" ht="31.5" x14ac:dyDescent="0.25">
      <c r="A61" s="1" t="s">
        <v>60</v>
      </c>
      <c r="B61" s="3">
        <v>232.08839999999998</v>
      </c>
      <c r="C61" s="4">
        <v>10</v>
      </c>
      <c r="D61" s="3"/>
      <c r="E61" s="3">
        <f t="shared" si="0"/>
        <v>0</v>
      </c>
      <c r="F61" s="12" t="str">
        <f t="shared" si="1"/>
        <v/>
      </c>
    </row>
    <row r="62" spans="1:6" ht="31.5" x14ac:dyDescent="0.25">
      <c r="A62" s="1" t="s">
        <v>61</v>
      </c>
      <c r="B62" s="3">
        <v>114.41579999999999</v>
      </c>
      <c r="C62" s="4">
        <v>10</v>
      </c>
      <c r="D62" s="3"/>
      <c r="E62" s="3">
        <f t="shared" si="0"/>
        <v>0</v>
      </c>
      <c r="F62" s="12" t="str">
        <f t="shared" si="1"/>
        <v/>
      </c>
    </row>
    <row r="63" spans="1:6" ht="18.75" x14ac:dyDescent="0.25">
      <c r="A63" s="1" t="s">
        <v>62</v>
      </c>
      <c r="B63" s="3">
        <v>318.77999999999997</v>
      </c>
      <c r="C63" s="5">
        <v>1</v>
      </c>
      <c r="D63" s="3"/>
      <c r="E63" s="3">
        <f t="shared" si="0"/>
        <v>0</v>
      </c>
      <c r="F63" s="12" t="str">
        <f t="shared" si="1"/>
        <v/>
      </c>
    </row>
    <row r="64" spans="1:6" ht="18.75" x14ac:dyDescent="0.25">
      <c r="A64" s="1" t="s">
        <v>63</v>
      </c>
      <c r="B64" s="3">
        <v>225.88</v>
      </c>
      <c r="C64" s="4">
        <v>10</v>
      </c>
      <c r="D64" s="3"/>
      <c r="E64" s="3">
        <f t="shared" si="0"/>
        <v>0</v>
      </c>
      <c r="F64" s="12" t="str">
        <f t="shared" si="1"/>
        <v/>
      </c>
    </row>
    <row r="65" spans="1:6" ht="18.75" x14ac:dyDescent="0.25">
      <c r="A65" s="1" t="s">
        <v>64</v>
      </c>
      <c r="B65" s="3">
        <v>24.198299999999996</v>
      </c>
      <c r="C65" s="4">
        <v>20</v>
      </c>
      <c r="D65" s="3"/>
      <c r="E65" s="3">
        <f t="shared" si="0"/>
        <v>0</v>
      </c>
      <c r="F65" s="12" t="str">
        <f t="shared" si="1"/>
        <v/>
      </c>
    </row>
    <row r="66" spans="1:6" ht="31.5" x14ac:dyDescent="0.25">
      <c r="A66" s="1" t="s">
        <v>65</v>
      </c>
      <c r="B66" s="3">
        <v>319.22275000000002</v>
      </c>
      <c r="C66" s="4">
        <v>5</v>
      </c>
      <c r="D66" s="3"/>
      <c r="E66" s="3">
        <f t="shared" si="0"/>
        <v>0</v>
      </c>
      <c r="F66" s="12" t="str">
        <f t="shared" si="1"/>
        <v/>
      </c>
    </row>
    <row r="67" spans="1:6" ht="18.75" x14ac:dyDescent="0.25">
      <c r="A67" s="1" t="s">
        <v>66</v>
      </c>
      <c r="B67" s="3">
        <v>104.30385</v>
      </c>
      <c r="C67" s="4">
        <v>10</v>
      </c>
      <c r="D67" s="3"/>
      <c r="E67" s="3">
        <f t="shared" si="0"/>
        <v>0</v>
      </c>
      <c r="F67" s="12" t="str">
        <f t="shared" si="1"/>
        <v/>
      </c>
    </row>
    <row r="68" spans="1:6" ht="18.75" x14ac:dyDescent="0.25">
      <c r="A68" s="1" t="s">
        <v>67</v>
      </c>
      <c r="B68" s="3">
        <v>25.529999999999998</v>
      </c>
      <c r="C68" s="4">
        <v>20</v>
      </c>
      <c r="D68" s="3"/>
      <c r="E68" s="3">
        <f t="shared" si="0"/>
        <v>0</v>
      </c>
      <c r="F68" s="12" t="str">
        <f t="shared" si="1"/>
        <v/>
      </c>
    </row>
    <row r="69" spans="1:6" ht="18.75" x14ac:dyDescent="0.25">
      <c r="A69" s="1" t="s">
        <v>68</v>
      </c>
      <c r="B69" s="3">
        <v>65.690299999999993</v>
      </c>
      <c r="C69" s="4">
        <v>10</v>
      </c>
      <c r="D69" s="3"/>
      <c r="E69" s="3">
        <f t="shared" ref="E69:E114" si="2">+D69*C69</f>
        <v>0</v>
      </c>
      <c r="F69" s="12" t="str">
        <f t="shared" ref="F69:F114" si="3">IF(D69&gt;B69,"ERROR TARIFA","")</f>
        <v/>
      </c>
    </row>
    <row r="70" spans="1:6" ht="18.75" x14ac:dyDescent="0.25">
      <c r="A70" s="1" t="s">
        <v>69</v>
      </c>
      <c r="B70" s="3">
        <v>139.36965000000001</v>
      </c>
      <c r="C70" s="4">
        <v>3</v>
      </c>
      <c r="D70" s="3"/>
      <c r="E70" s="3">
        <f t="shared" si="2"/>
        <v>0</v>
      </c>
      <c r="F70" s="12" t="str">
        <f t="shared" si="3"/>
        <v/>
      </c>
    </row>
    <row r="71" spans="1:6" ht="15.75" x14ac:dyDescent="0.25">
      <c r="E71" s="3">
        <f>SUM(E47:E70)</f>
        <v>0</v>
      </c>
    </row>
    <row r="72" spans="1:6" ht="15.75" x14ac:dyDescent="0.25">
      <c r="A72" s="15" t="s">
        <v>70</v>
      </c>
      <c r="B72" s="16"/>
      <c r="C72" s="16"/>
      <c r="D72" s="17"/>
      <c r="E72" s="3"/>
    </row>
    <row r="73" spans="1:6" ht="31.5" x14ac:dyDescent="0.25">
      <c r="A73" s="1" t="s">
        <v>71</v>
      </c>
      <c r="B73" s="3">
        <v>74.239999999999995</v>
      </c>
      <c r="C73" s="4">
        <v>25</v>
      </c>
      <c r="D73" s="3"/>
      <c r="E73" s="3">
        <f t="shared" si="2"/>
        <v>0</v>
      </c>
      <c r="F73" s="12" t="str">
        <f t="shared" si="3"/>
        <v/>
      </c>
    </row>
    <row r="74" spans="1:6" ht="31.5" x14ac:dyDescent="0.25">
      <c r="A74" s="1" t="s">
        <v>72</v>
      </c>
      <c r="B74" s="3">
        <v>53.516399999999997</v>
      </c>
      <c r="C74" s="4">
        <v>10</v>
      </c>
      <c r="D74" s="3"/>
      <c r="E74" s="3">
        <f t="shared" si="2"/>
        <v>0</v>
      </c>
      <c r="F74" s="12" t="str">
        <f t="shared" si="3"/>
        <v/>
      </c>
    </row>
    <row r="75" spans="1:6" ht="18.75" x14ac:dyDescent="0.25">
      <c r="A75" s="1" t="s">
        <v>73</v>
      </c>
      <c r="B75" s="3">
        <v>34.41375</v>
      </c>
      <c r="C75" s="4">
        <v>10</v>
      </c>
      <c r="D75" s="3"/>
      <c r="E75" s="3">
        <f t="shared" si="2"/>
        <v>0</v>
      </c>
      <c r="F75" s="12" t="str">
        <f t="shared" si="3"/>
        <v/>
      </c>
    </row>
    <row r="76" spans="1:6" ht="18.75" x14ac:dyDescent="0.25">
      <c r="A76" s="1" t="s">
        <v>74</v>
      </c>
      <c r="B76" s="3">
        <v>338.72099999999995</v>
      </c>
      <c r="C76" s="4">
        <v>10</v>
      </c>
      <c r="D76" s="3"/>
      <c r="E76" s="3">
        <f t="shared" si="2"/>
        <v>0</v>
      </c>
      <c r="F76" s="12" t="str">
        <f t="shared" si="3"/>
        <v/>
      </c>
    </row>
    <row r="77" spans="1:6" ht="31.5" x14ac:dyDescent="0.25">
      <c r="A77" s="1" t="s">
        <v>75</v>
      </c>
      <c r="B77" s="3">
        <v>135.37799999999999</v>
      </c>
      <c r="C77" s="4">
        <v>10</v>
      </c>
      <c r="D77" s="3"/>
      <c r="E77" s="3">
        <f t="shared" si="2"/>
        <v>0</v>
      </c>
      <c r="F77" s="12" t="str">
        <f t="shared" si="3"/>
        <v/>
      </c>
    </row>
    <row r="78" spans="1:6" ht="18.75" x14ac:dyDescent="0.25">
      <c r="A78" s="1" t="s">
        <v>76</v>
      </c>
      <c r="B78" s="3">
        <v>489.53</v>
      </c>
      <c r="C78" s="4">
        <v>5</v>
      </c>
      <c r="D78" s="3"/>
      <c r="E78" s="3">
        <f t="shared" si="2"/>
        <v>0</v>
      </c>
      <c r="F78" s="12" t="str">
        <f t="shared" si="3"/>
        <v/>
      </c>
    </row>
    <row r="79" spans="1:6" ht="18.75" x14ac:dyDescent="0.25">
      <c r="A79" s="1" t="s">
        <v>77</v>
      </c>
      <c r="B79" s="3">
        <v>407.39</v>
      </c>
      <c r="C79" s="4">
        <v>3</v>
      </c>
      <c r="D79" s="3"/>
      <c r="E79" s="3">
        <f t="shared" si="2"/>
        <v>0</v>
      </c>
      <c r="F79" s="12" t="str">
        <f t="shared" si="3"/>
        <v/>
      </c>
    </row>
    <row r="80" spans="1:6" ht="18.75" x14ac:dyDescent="0.25">
      <c r="A80" s="1" t="s">
        <v>78</v>
      </c>
      <c r="B80" s="3">
        <v>409.5</v>
      </c>
      <c r="C80" s="4">
        <v>2</v>
      </c>
      <c r="D80" s="3"/>
      <c r="E80" s="3">
        <f t="shared" si="2"/>
        <v>0</v>
      </c>
      <c r="F80" s="12" t="str">
        <f t="shared" si="3"/>
        <v/>
      </c>
    </row>
    <row r="81" spans="1:6" ht="15.75" x14ac:dyDescent="0.25">
      <c r="E81" s="3">
        <f>SUM(E73:E80)</f>
        <v>0</v>
      </c>
    </row>
    <row r="82" spans="1:6" ht="15.75" x14ac:dyDescent="0.25">
      <c r="A82" s="15" t="s">
        <v>79</v>
      </c>
      <c r="B82" s="16"/>
      <c r="C82" s="16"/>
      <c r="D82" s="17"/>
      <c r="E82" s="3"/>
    </row>
    <row r="83" spans="1:6" ht="18.75" x14ac:dyDescent="0.25">
      <c r="A83" s="1" t="s">
        <v>80</v>
      </c>
      <c r="B83" s="3">
        <v>77.696300000000008</v>
      </c>
      <c r="C83" s="4">
        <v>20</v>
      </c>
      <c r="D83" s="3"/>
      <c r="E83" s="3">
        <f t="shared" si="2"/>
        <v>0</v>
      </c>
      <c r="F83" s="12" t="str">
        <f t="shared" si="3"/>
        <v/>
      </c>
    </row>
    <row r="84" spans="1:6" ht="18.75" x14ac:dyDescent="0.25">
      <c r="A84" s="1" t="s">
        <v>81</v>
      </c>
      <c r="B84" s="3">
        <v>197.41475</v>
      </c>
      <c r="C84" s="4">
        <v>10</v>
      </c>
      <c r="D84" s="3"/>
      <c r="E84" s="3">
        <f t="shared" si="2"/>
        <v>0</v>
      </c>
      <c r="F84" s="12"/>
    </row>
    <row r="85" spans="1:6" ht="18.75" x14ac:dyDescent="0.25">
      <c r="A85" s="1" t="s">
        <v>82</v>
      </c>
      <c r="B85" s="3">
        <v>159.44999999999999</v>
      </c>
      <c r="C85" s="4">
        <v>3</v>
      </c>
      <c r="D85" s="3"/>
      <c r="E85" s="3">
        <f t="shared" si="2"/>
        <v>0</v>
      </c>
      <c r="F85" s="12" t="str">
        <f t="shared" si="3"/>
        <v/>
      </c>
    </row>
    <row r="86" spans="1:6" ht="18.75" x14ac:dyDescent="0.25">
      <c r="A86" s="1" t="s">
        <v>83</v>
      </c>
      <c r="B86" s="3">
        <v>63</v>
      </c>
      <c r="C86" s="4">
        <v>2</v>
      </c>
      <c r="D86" s="3"/>
      <c r="E86" s="3">
        <f t="shared" si="2"/>
        <v>0</v>
      </c>
      <c r="F86" s="12" t="str">
        <f t="shared" si="3"/>
        <v/>
      </c>
    </row>
    <row r="87" spans="1:6" ht="18.75" x14ac:dyDescent="0.25">
      <c r="A87" s="1" t="s">
        <v>84</v>
      </c>
      <c r="B87" s="3">
        <v>63</v>
      </c>
      <c r="C87" s="4">
        <v>10</v>
      </c>
      <c r="D87" s="3"/>
      <c r="E87" s="3">
        <f t="shared" si="2"/>
        <v>0</v>
      </c>
      <c r="F87" s="12" t="str">
        <f t="shared" si="3"/>
        <v/>
      </c>
    </row>
    <row r="88" spans="1:6" ht="18.75" x14ac:dyDescent="0.25">
      <c r="A88" s="1" t="s">
        <v>85</v>
      </c>
      <c r="B88" s="3">
        <v>52.5</v>
      </c>
      <c r="C88" s="4">
        <v>2</v>
      </c>
      <c r="D88" s="3"/>
      <c r="E88" s="3">
        <f t="shared" si="2"/>
        <v>0</v>
      </c>
      <c r="F88" s="12" t="str">
        <f t="shared" si="3"/>
        <v/>
      </c>
    </row>
    <row r="89" spans="1:6" ht="18.75" x14ac:dyDescent="0.25">
      <c r="A89" s="1" t="s">
        <v>86</v>
      </c>
      <c r="B89" s="3">
        <v>254.96362500000001</v>
      </c>
      <c r="C89" s="4">
        <v>13</v>
      </c>
      <c r="D89" s="3"/>
      <c r="E89" s="3">
        <f t="shared" si="2"/>
        <v>0</v>
      </c>
      <c r="F89" s="12" t="str">
        <f t="shared" si="3"/>
        <v/>
      </c>
    </row>
    <row r="90" spans="1:6" ht="18.75" x14ac:dyDescent="0.25">
      <c r="A90" s="1" t="s">
        <v>87</v>
      </c>
      <c r="B90" s="3">
        <v>170.14882499999999</v>
      </c>
      <c r="C90" s="4">
        <v>2</v>
      </c>
      <c r="D90" s="3"/>
      <c r="E90" s="3">
        <f t="shared" si="2"/>
        <v>0</v>
      </c>
      <c r="F90" s="12" t="str">
        <f t="shared" si="3"/>
        <v/>
      </c>
    </row>
    <row r="91" spans="1:6" ht="18.75" x14ac:dyDescent="0.25">
      <c r="A91" s="1" t="s">
        <v>88</v>
      </c>
      <c r="B91" s="3">
        <v>210</v>
      </c>
      <c r="C91" s="4">
        <v>2</v>
      </c>
      <c r="D91" s="3"/>
      <c r="E91" s="3">
        <f t="shared" si="2"/>
        <v>0</v>
      </c>
      <c r="F91" s="12" t="str">
        <f t="shared" si="3"/>
        <v/>
      </c>
    </row>
    <row r="92" spans="1:6" ht="18.75" x14ac:dyDescent="0.25">
      <c r="A92" s="1" t="s">
        <v>89</v>
      </c>
      <c r="B92" s="3">
        <v>53.550000000000004</v>
      </c>
      <c r="C92" s="4">
        <v>2</v>
      </c>
      <c r="D92" s="3"/>
      <c r="E92" s="3">
        <f t="shared" si="2"/>
        <v>0</v>
      </c>
      <c r="F92" s="12" t="str">
        <f t="shared" si="3"/>
        <v/>
      </c>
    </row>
    <row r="93" spans="1:6" ht="18.75" x14ac:dyDescent="0.25">
      <c r="A93" s="1" t="s">
        <v>90</v>
      </c>
      <c r="B93" s="3">
        <v>203.07735</v>
      </c>
      <c r="C93" s="4">
        <v>3</v>
      </c>
      <c r="D93" s="3"/>
      <c r="E93" s="3">
        <f t="shared" si="2"/>
        <v>0</v>
      </c>
      <c r="F93" s="12" t="str">
        <f t="shared" si="3"/>
        <v/>
      </c>
    </row>
    <row r="94" spans="1:6" ht="15.75" x14ac:dyDescent="0.25">
      <c r="E94" s="3">
        <f>SUM(E83:E93)</f>
        <v>0</v>
      </c>
    </row>
    <row r="95" spans="1:6" ht="15.75" x14ac:dyDescent="0.25">
      <c r="A95" s="15" t="s">
        <v>91</v>
      </c>
      <c r="B95" s="16"/>
      <c r="C95" s="16"/>
      <c r="D95" s="17"/>
      <c r="E95" s="3"/>
    </row>
    <row r="96" spans="1:6" ht="18.75" x14ac:dyDescent="0.25">
      <c r="A96" s="1" t="s">
        <v>92</v>
      </c>
      <c r="B96" s="3">
        <v>101.73</v>
      </c>
      <c r="C96" s="4">
        <v>5</v>
      </c>
      <c r="D96" s="3"/>
      <c r="E96" s="3">
        <f t="shared" si="2"/>
        <v>0</v>
      </c>
      <c r="F96" s="12" t="str">
        <f t="shared" si="3"/>
        <v/>
      </c>
    </row>
    <row r="97" spans="1:6" ht="18.75" x14ac:dyDescent="0.25">
      <c r="A97" s="1" t="s">
        <v>93</v>
      </c>
      <c r="B97" s="3">
        <v>368.77049999999991</v>
      </c>
      <c r="C97" s="4">
        <v>5</v>
      </c>
      <c r="D97" s="3"/>
      <c r="E97" s="3">
        <f t="shared" si="2"/>
        <v>0</v>
      </c>
      <c r="F97" s="12" t="str">
        <f t="shared" si="3"/>
        <v/>
      </c>
    </row>
    <row r="98" spans="1:6" ht="18.75" x14ac:dyDescent="0.25">
      <c r="A98" s="1" t="s">
        <v>94</v>
      </c>
      <c r="B98" s="3">
        <v>718.05194999999992</v>
      </c>
      <c r="C98" s="4">
        <v>2</v>
      </c>
      <c r="D98" s="3"/>
      <c r="E98" s="3">
        <f t="shared" si="2"/>
        <v>0</v>
      </c>
      <c r="F98" s="12" t="str">
        <f t="shared" si="3"/>
        <v/>
      </c>
    </row>
    <row r="99" spans="1:6" ht="18.75" x14ac:dyDescent="0.25">
      <c r="A99" s="1" t="s">
        <v>95</v>
      </c>
      <c r="B99" s="3">
        <v>227.7</v>
      </c>
      <c r="C99" s="4">
        <v>2</v>
      </c>
      <c r="D99" s="3"/>
      <c r="E99" s="3">
        <f t="shared" si="2"/>
        <v>0</v>
      </c>
      <c r="F99" s="12" t="str">
        <f t="shared" si="3"/>
        <v/>
      </c>
    </row>
    <row r="100" spans="1:6" ht="15.75" x14ac:dyDescent="0.25">
      <c r="E100" s="3">
        <f>SUM(E96:E99)</f>
        <v>0</v>
      </c>
    </row>
    <row r="101" spans="1:6" ht="15.75" x14ac:dyDescent="0.25">
      <c r="A101" s="15" t="s">
        <v>116</v>
      </c>
      <c r="B101" s="16"/>
      <c r="C101" s="16"/>
      <c r="D101" s="17"/>
      <c r="E101" s="3"/>
    </row>
    <row r="102" spans="1:6" ht="18.75" x14ac:dyDescent="0.25">
      <c r="A102" s="1" t="s">
        <v>96</v>
      </c>
      <c r="B102" s="3">
        <v>40</v>
      </c>
      <c r="C102" s="4">
        <v>20</v>
      </c>
      <c r="D102" s="3"/>
      <c r="E102" s="3">
        <f t="shared" si="2"/>
        <v>0</v>
      </c>
      <c r="F102" s="12" t="str">
        <f t="shared" si="3"/>
        <v/>
      </c>
    </row>
    <row r="103" spans="1:6" ht="18.75" x14ac:dyDescent="0.25">
      <c r="A103" s="1" t="s">
        <v>97</v>
      </c>
      <c r="B103" s="3">
        <v>68.066774999999993</v>
      </c>
      <c r="C103" s="4">
        <v>20</v>
      </c>
      <c r="D103" s="3"/>
      <c r="E103" s="3">
        <f t="shared" si="2"/>
        <v>0</v>
      </c>
      <c r="F103" s="12" t="str">
        <f t="shared" si="3"/>
        <v/>
      </c>
    </row>
    <row r="104" spans="1:6" ht="18.75" x14ac:dyDescent="0.25">
      <c r="A104" s="1" t="s">
        <v>117</v>
      </c>
      <c r="B104" s="3">
        <v>253.14450000000002</v>
      </c>
      <c r="C104" s="4">
        <v>6</v>
      </c>
      <c r="D104" s="3"/>
      <c r="E104" s="3">
        <f t="shared" si="2"/>
        <v>0</v>
      </c>
      <c r="F104" s="12" t="str">
        <f t="shared" si="3"/>
        <v/>
      </c>
    </row>
    <row r="105" spans="1:6" ht="18.75" x14ac:dyDescent="0.25">
      <c r="A105" s="1" t="s">
        <v>98</v>
      </c>
      <c r="B105" s="3">
        <v>125.99399999999999</v>
      </c>
      <c r="C105" s="4">
        <v>5</v>
      </c>
      <c r="D105" s="3"/>
      <c r="E105" s="3">
        <f t="shared" si="2"/>
        <v>0</v>
      </c>
      <c r="F105" s="12" t="str">
        <f t="shared" si="3"/>
        <v/>
      </c>
    </row>
    <row r="106" spans="1:6" ht="18.75" x14ac:dyDescent="0.25">
      <c r="A106" s="1" t="s">
        <v>99</v>
      </c>
      <c r="B106" s="3">
        <v>5040</v>
      </c>
      <c r="C106" s="4">
        <v>1</v>
      </c>
      <c r="D106" s="3"/>
      <c r="E106" s="3">
        <f t="shared" si="2"/>
        <v>0</v>
      </c>
      <c r="F106" s="12" t="str">
        <f t="shared" si="3"/>
        <v/>
      </c>
    </row>
    <row r="107" spans="1:6" ht="18.75" x14ac:dyDescent="0.25">
      <c r="A107" s="1" t="s">
        <v>100</v>
      </c>
      <c r="B107" s="3">
        <v>99.643636363636361</v>
      </c>
      <c r="C107" s="4">
        <v>5</v>
      </c>
      <c r="D107" s="3"/>
      <c r="E107" s="3">
        <f t="shared" si="2"/>
        <v>0</v>
      </c>
      <c r="F107" s="12" t="str">
        <f t="shared" si="3"/>
        <v/>
      </c>
    </row>
    <row r="108" spans="1:6" ht="18.75" x14ac:dyDescent="0.25">
      <c r="A108" s="1" t="s">
        <v>101</v>
      </c>
      <c r="B108" s="3">
        <v>87.449449999999985</v>
      </c>
      <c r="C108" s="4">
        <v>15</v>
      </c>
      <c r="D108" s="3"/>
      <c r="E108" s="3">
        <f t="shared" si="2"/>
        <v>0</v>
      </c>
      <c r="F108" s="12" t="str">
        <f t="shared" si="3"/>
        <v/>
      </c>
    </row>
    <row r="109" spans="1:6" ht="18.75" x14ac:dyDescent="0.25">
      <c r="A109" s="1" t="s">
        <v>102</v>
      </c>
      <c r="B109" s="3">
        <v>3800</v>
      </c>
      <c r="C109" s="4">
        <v>3</v>
      </c>
      <c r="D109" s="3"/>
      <c r="E109" s="3">
        <f t="shared" si="2"/>
        <v>0</v>
      </c>
      <c r="F109" s="12" t="str">
        <f t="shared" si="3"/>
        <v/>
      </c>
    </row>
    <row r="110" spans="1:6" ht="18.75" x14ac:dyDescent="0.25">
      <c r="A110" s="1" t="s">
        <v>103</v>
      </c>
      <c r="B110" s="3">
        <v>72.48622499999999</v>
      </c>
      <c r="C110" s="4">
        <v>10</v>
      </c>
      <c r="D110" s="3"/>
      <c r="E110" s="3">
        <f t="shared" si="2"/>
        <v>0</v>
      </c>
      <c r="F110" s="12" t="str">
        <f t="shared" si="3"/>
        <v/>
      </c>
    </row>
    <row r="111" spans="1:6" ht="18.75" x14ac:dyDescent="0.25">
      <c r="A111" s="1" t="s">
        <v>104</v>
      </c>
      <c r="B111" s="3">
        <v>164.85</v>
      </c>
      <c r="C111" s="4">
        <v>10</v>
      </c>
      <c r="D111" s="3"/>
      <c r="E111" s="3">
        <f t="shared" si="2"/>
        <v>0</v>
      </c>
      <c r="F111" s="12" t="str">
        <f t="shared" si="3"/>
        <v/>
      </c>
    </row>
    <row r="112" spans="1:6" ht="18.75" x14ac:dyDescent="0.25">
      <c r="A112" s="1" t="s">
        <v>105</v>
      </c>
      <c r="B112" s="3">
        <v>142.38</v>
      </c>
      <c r="C112" s="4">
        <v>1</v>
      </c>
      <c r="D112" s="3"/>
      <c r="E112" s="3">
        <f t="shared" si="2"/>
        <v>0</v>
      </c>
      <c r="F112" s="12" t="str">
        <f t="shared" si="3"/>
        <v/>
      </c>
    </row>
    <row r="113" spans="1:7" ht="18.75" x14ac:dyDescent="0.25">
      <c r="A113" s="1" t="s">
        <v>106</v>
      </c>
      <c r="B113" s="3">
        <v>26.36</v>
      </c>
      <c r="C113" s="4">
        <v>2</v>
      </c>
      <c r="D113" s="3"/>
      <c r="E113" s="3">
        <f t="shared" si="2"/>
        <v>0</v>
      </c>
      <c r="F113" s="12" t="str">
        <f t="shared" si="3"/>
        <v/>
      </c>
    </row>
    <row r="114" spans="1:7" ht="18.75" x14ac:dyDescent="0.25">
      <c r="A114" s="1" t="s">
        <v>107</v>
      </c>
      <c r="B114" s="3">
        <v>27.16</v>
      </c>
      <c r="C114" s="4">
        <v>1</v>
      </c>
      <c r="D114" s="3"/>
      <c r="E114" s="3">
        <f t="shared" si="2"/>
        <v>0</v>
      </c>
      <c r="F114" s="12" t="str">
        <f t="shared" si="3"/>
        <v/>
      </c>
    </row>
    <row r="115" spans="1:7" ht="30.75" customHeight="1" x14ac:dyDescent="0.25">
      <c r="A115" s="24" t="s">
        <v>115</v>
      </c>
      <c r="D115" s="8"/>
      <c r="E115" s="6">
        <f>SUM(E102:E114)</f>
        <v>0</v>
      </c>
    </row>
    <row r="116" spans="1:7" ht="29.25" customHeight="1" x14ac:dyDescent="0.25">
      <c r="A116" s="7"/>
      <c r="C116" s="7"/>
    </row>
    <row r="119" spans="1:7" ht="18.75" x14ac:dyDescent="0.4">
      <c r="A119" s="28" t="s">
        <v>111</v>
      </c>
      <c r="B119" s="28"/>
      <c r="C119" s="18"/>
      <c r="D119" s="19"/>
      <c r="E119" s="21">
        <f>+E115+E100+E94+E81+E45+E71</f>
        <v>0</v>
      </c>
      <c r="F119" s="19"/>
    </row>
    <row r="120" spans="1:7" ht="18.75" x14ac:dyDescent="0.4">
      <c r="A120" s="29" t="s">
        <v>112</v>
      </c>
      <c r="B120" s="29"/>
      <c r="C120" s="20">
        <v>3</v>
      </c>
      <c r="D120"/>
      <c r="E120" s="21">
        <f>+E119*2</f>
        <v>0</v>
      </c>
      <c r="F120"/>
    </row>
    <row r="121" spans="1:7" ht="15" x14ac:dyDescent="0.25">
      <c r="A121"/>
      <c r="B121"/>
      <c r="C121"/>
      <c r="D121"/>
      <c r="E121"/>
      <c r="F121"/>
      <c r="G121"/>
    </row>
    <row r="122" spans="1:7" ht="45.75" customHeight="1" x14ac:dyDescent="0.25">
      <c r="A122" s="25" t="s">
        <v>113</v>
      </c>
      <c r="B122" s="25"/>
      <c r="C122" s="25"/>
      <c r="D122" s="25"/>
      <c r="E122" s="25"/>
      <c r="F122" s="25"/>
      <c r="G122" s="22"/>
    </row>
    <row r="123" spans="1:7" ht="15" x14ac:dyDescent="0.25">
      <c r="A123"/>
      <c r="B123"/>
      <c r="C123"/>
      <c r="D123"/>
      <c r="E123"/>
      <c r="F123"/>
      <c r="G123"/>
    </row>
    <row r="124" spans="1:7" ht="55.5" customHeight="1" x14ac:dyDescent="0.25">
      <c r="A124" s="23" t="s">
        <v>114</v>
      </c>
      <c r="B124" s="23"/>
      <c r="C124"/>
      <c r="D124"/>
      <c r="E124"/>
      <c r="F124"/>
      <c r="G124"/>
    </row>
    <row r="125" spans="1:7" ht="15" customHeight="1" x14ac:dyDescent="0.25">
      <c r="A125" s="23"/>
      <c r="B125" s="23"/>
      <c r="C125"/>
      <c r="D125"/>
      <c r="E125"/>
      <c r="F125"/>
      <c r="G125"/>
    </row>
  </sheetData>
  <mergeCells count="4">
    <mergeCell ref="A122:F122"/>
    <mergeCell ref="A1:F1"/>
    <mergeCell ref="A119:B119"/>
    <mergeCell ref="A120:B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2024-05-24T07:44:55Z</dcterms:created>
  <dcterms:modified xsi:type="dcterms:W3CDTF">2024-08-07T11:01:02Z</dcterms:modified>
</cp:coreProperties>
</file>