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Girona\Girona\Cirugia ortopedica y traumtologia\2023\2024\"/>
    </mc:Choice>
  </mc:AlternateContent>
  <xr:revisionPtr revIDLastSave="0" documentId="13_ncr:1_{67CC075B-30AD-4872-8967-CFAFE1DC3AC4}" xr6:coauthVersionLast="47" xr6:coauthVersionMax="47" xr10:uidLastSave="{00000000-0000-0000-0000-000000000000}"/>
  <bookViews>
    <workbookView xWindow="-120" yWindow="-120" windowWidth="29040" windowHeight="15840" xr2:uid="{FD1078C4-5937-4C24-8086-7B02A2CAB3A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5" i="1" l="1"/>
  <c r="G17" i="1" l="1"/>
  <c r="G13" i="1"/>
  <c r="D20" i="1"/>
  <c r="H20" i="1" s="1"/>
  <c r="D19" i="1"/>
  <c r="H19" i="1" s="1"/>
  <c r="D18" i="1"/>
  <c r="H18" i="1" s="1"/>
  <c r="D17" i="1"/>
  <c r="D16" i="1"/>
  <c r="H16" i="1" s="1"/>
  <c r="D15" i="1"/>
  <c r="H15" i="1" s="1"/>
  <c r="D14" i="1"/>
  <c r="H14" i="1" s="1"/>
  <c r="D13" i="1"/>
  <c r="D12" i="1"/>
  <c r="H12" i="1" s="1"/>
  <c r="G14" i="1"/>
  <c r="G15" i="1"/>
  <c r="G16" i="1"/>
  <c r="G18" i="1"/>
  <c r="G19" i="1"/>
  <c r="G20" i="1"/>
  <c r="G12" i="1"/>
  <c r="F7" i="1"/>
  <c r="E7" i="1"/>
  <c r="F6" i="1"/>
  <c r="E6" i="1"/>
  <c r="F35" i="1"/>
  <c r="F36" i="1"/>
  <c r="F37" i="1"/>
  <c r="F38" i="1"/>
  <c r="F39" i="1"/>
  <c r="E35" i="1"/>
  <c r="E36" i="1"/>
  <c r="E37" i="1"/>
  <c r="E38" i="1"/>
  <c r="E39" i="1"/>
  <c r="F34" i="1"/>
  <c r="E34" i="1"/>
  <c r="G21" i="1" l="1"/>
  <c r="H13" i="1"/>
  <c r="H17" i="1"/>
  <c r="E8" i="1"/>
  <c r="E40" i="1"/>
  <c r="F44" i="1" l="1"/>
</calcChain>
</file>

<file path=xl/sharedStrings.xml><?xml version="1.0" encoding="utf-8"?>
<sst xmlns="http://schemas.openxmlformats.org/spreadsheetml/2006/main" count="37" uniqueCount="30">
  <si>
    <t>GRUPO</t>
  </si>
  <si>
    <t>TOTAL</t>
  </si>
  <si>
    <t>UD</t>
  </si>
  <si>
    <t>TARIFA</t>
  </si>
  <si>
    <t xml:space="preserve">PRIMERA CONSULTA </t>
  </si>
  <si>
    <t>REVISION</t>
  </si>
  <si>
    <t>HONORARIOS MÉDICOS</t>
  </si>
  <si>
    <t>*Nomenclátor de intervenciones quirúrgicas basado en la clasificación de la Organización médica colegial.</t>
  </si>
  <si>
    <t>Para ayudantes se aplicará conjuntamente, el 30% de la tarifa del cirujano.</t>
  </si>
  <si>
    <t>Cuando en un mismo acto quirúrgico se realizan varios procedimientos, se facturará el 100% del honorario médico según el Grupo Quirúrgico(GQ) del procedimiento más complejo, y el 50% de los honorarios médicos de los GQ de cada uno de los  procedimientos quirúrgicos sucesivos.</t>
  </si>
  <si>
    <t>la tarifa a aplicar por el gasto hospitalario es la del GQ con mayor importe.</t>
  </si>
  <si>
    <t>Los baremos no incluyen el coste de prótesis y material de osteosíntesis</t>
  </si>
  <si>
    <t>FORFAITS QUIRÚRGICOS</t>
  </si>
  <si>
    <t>HONORARIOS MÉDICOS **</t>
  </si>
  <si>
    <t>MENISCOPATIA/ARTROSCOPIA (80.6)</t>
  </si>
  <si>
    <t>EPICONDILITIS (78.42, 78.43)</t>
  </si>
  <si>
    <t>TUNEL CARPIANO (04.43)</t>
  </si>
  <si>
    <t xml:space="preserve">CIRUGÍA DE LESIÓN DE VAINA-TENDÓN DE LA MANO (De Quervain, Dedo en resorte, Dedo en martillo, Ganglión, etc.) (77.56, 77.57, 77.58, 82.84, 83.03, 82.21, 82.31, 83.31)  </t>
  </si>
  <si>
    <t>RETIRADA DE MATERIAL DE AGUJAS DE KIRSCHNER</t>
  </si>
  <si>
    <t xml:space="preserve"> Dichos honorarios se entenderán de aplicación para el proceso diagnóstico y terapéutico </t>
  </si>
  <si>
    <t>global independientemente del número de visitas que se realicen.</t>
  </si>
  <si>
    <t>**INCLUYE- Médico ayudante quirúrgico cuando lo haya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</si>
  <si>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</si>
  <si>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</si>
  <si>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Y para que conste y surta los efectos oportunos, se expide y firma la presente  declaración, en ……………....…………… a ………de ……............................ de …………………</t>
  </si>
  <si>
    <t>TOTAL ANUAL</t>
  </si>
  <si>
    <t>PRECIO OFERTADO</t>
  </si>
  <si>
    <t>AYUDANTIA 30%</t>
  </si>
  <si>
    <r>
      <t>RETIRADA DE MATERIAL DE OSTEOSÍNTESIS PEQUEÑO</t>
    </r>
    <r>
      <rPr>
        <sz val="12"/>
        <rFont val="HelveticaNowText Regular"/>
        <family val="2"/>
      </rPr>
      <t xml:space="preserve"> (tornillos y placas atornilladas de dedos, manos, muñecas, pie y tobillos)</t>
    </r>
  </si>
  <si>
    <t>TOTAL TRES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</si>
</sst>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sz val="12"/>
      <name val="HelveticaNowText Regular"/>
      <family val="2"/>
    </font>
    <font>
      <sz val="12"/>
      <color rgb="FFFF0000"/>
      <name val="HelveticaNowText Regular"/>
      <family val="2"/>
    </font>
    <font>
      <b/>
      <sz val="12"/>
      <color rgb="FF000000"/>
      <name val="HelveticaNowText Regular"/>
      <family val="2"/>
    </font>
    <font>
      <b/>
      <sz val="12"/>
      <name val="HelveticaNowText Regular"/>
      <family val="2"/>
    </font>
    <font>
      <b/>
      <sz val="12"/>
      <color rgb="FFFFFFFF"/>
      <name val="HelveticaNowText Regular"/>
      <family val="2"/>
    </font>
    <font>
      <sz val="12"/>
      <color rgb="FF000000"/>
      <name val="HelveticaNowText Regular"/>
      <family val="2"/>
    </font>
    <font>
      <sz val="12"/>
      <color rgb="FFFFFFFF"/>
      <name val="HelveticaNowText Regular"/>
      <family val="2"/>
    </font>
    <font>
      <sz val="12"/>
      <color theme="0"/>
      <name val="HelveticaNowText Regular"/>
      <family val="2"/>
    </font>
    <font>
      <b/>
      <sz val="12"/>
      <color theme="1"/>
      <name val="HelveticaNowText Regular"/>
      <family val="2"/>
    </font>
    <font>
      <b/>
      <sz val="11"/>
      <color theme="1"/>
      <name val="HelveticaNowText Regular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/>
    <xf numFmtId="44" fontId="5" fillId="0" borderId="1" xfId="1" applyFont="1" applyBorder="1" applyAlignment="1" applyProtection="1">
      <alignment vertical="center"/>
      <protection locked="0"/>
    </xf>
    <xf numFmtId="44" fontId="5" fillId="0" borderId="1" xfId="1" applyFont="1" applyBorder="1" applyAlignment="1" applyProtection="1">
      <alignment horizontal="right" vertical="center"/>
      <protection locked="0"/>
    </xf>
    <xf numFmtId="44" fontId="6" fillId="0" borderId="1" xfId="1" applyFont="1" applyBorder="1" applyAlignment="1">
      <alignment horizontal="right" vertical="center"/>
    </xf>
    <xf numFmtId="0" fontId="7" fillId="5" borderId="0" xfId="0" applyFont="1" applyFill="1" applyAlignment="1">
      <alignment horizontal="right" vertical="center" wrapText="1"/>
    </xf>
    <xf numFmtId="0" fontId="6" fillId="0" borderId="0" xfId="0" applyFont="1"/>
    <xf numFmtId="164" fontId="9" fillId="0" borderId="1" xfId="0" applyNumberFormat="1" applyFont="1" applyBorder="1" applyAlignment="1">
      <alignment horizontal="right"/>
    </xf>
    <xf numFmtId="0" fontId="5" fillId="0" borderId="0" xfId="0" applyFont="1"/>
    <xf numFmtId="0" fontId="10" fillId="3" borderId="1" xfId="0" applyFont="1" applyFill="1" applyBorder="1" applyAlignment="1">
      <alignment horizontal="center" vertical="center"/>
    </xf>
    <xf numFmtId="8" fontId="5" fillId="0" borderId="0" xfId="0" applyNumberFormat="1" applyFont="1"/>
    <xf numFmtId="0" fontId="11" fillId="2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8" fontId="11" fillId="0" borderId="0" xfId="0" applyNumberFormat="1" applyFont="1" applyAlignment="1">
      <alignment horizontal="right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8" fontId="11" fillId="0" borderId="1" xfId="0" applyNumberFormat="1" applyFont="1" applyBorder="1" applyAlignment="1">
      <alignment horizontal="center" vertical="center"/>
    </xf>
    <xf numFmtId="8" fontId="11" fillId="0" borderId="1" xfId="0" applyNumberFormat="1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9" fontId="12" fillId="0" borderId="0" xfId="0" applyNumberFormat="1" applyFont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/>
    </xf>
    <xf numFmtId="3" fontId="11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4" fillId="0" borderId="0" xfId="0" applyFont="1"/>
    <xf numFmtId="164" fontId="5" fillId="0" borderId="0" xfId="0" applyNumberFormat="1" applyFont="1"/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left" vertical="center" wrapText="1"/>
    </xf>
    <xf numFmtId="164" fontId="15" fillId="0" borderId="1" xfId="0" applyNumberFormat="1" applyFont="1" applyBorder="1"/>
    <xf numFmtId="0" fontId="9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</cellXfs>
  <cellStyles count="3">
    <cellStyle name="Euro" xfId="2" xr:uid="{D3E15BF3-29E2-40E3-B4E9-769528B9D064}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E7E8-970C-4449-A3B7-D4C46D764819}">
  <dimension ref="A1:L51"/>
  <sheetViews>
    <sheetView tabSelected="1" workbookViewId="0">
      <selection activeCell="F44" sqref="F44"/>
    </sheetView>
  </sheetViews>
  <sheetFormatPr baseColWidth="10" defaultRowHeight="15" x14ac:dyDescent="0.25"/>
  <cols>
    <col min="1" max="1" width="43.7109375" customWidth="1"/>
    <col min="2" max="2" width="35.28515625" bestFit="1" customWidth="1"/>
    <col min="4" max="4" width="25.85546875" bestFit="1" customWidth="1"/>
    <col min="5" max="5" width="15.7109375" bestFit="1" customWidth="1"/>
    <col min="6" max="6" width="17.5703125" bestFit="1" customWidth="1"/>
    <col min="7" max="7" width="20.85546875" customWidth="1"/>
    <col min="8" max="8" width="17.85546875" bestFit="1" customWidth="1"/>
  </cols>
  <sheetData>
    <row r="1" spans="1:9" ht="23.25" x14ac:dyDescent="0.5">
      <c r="A1" s="37" t="s">
        <v>22</v>
      </c>
      <c r="B1" s="37"/>
      <c r="C1" s="37"/>
      <c r="D1" s="37"/>
      <c r="E1" s="37"/>
      <c r="F1" s="37"/>
      <c r="G1" s="37"/>
    </row>
    <row r="2" spans="1:9" ht="15.75" thickBot="1" x14ac:dyDescent="0.3"/>
    <row r="3" spans="1:9" ht="211.5" customHeight="1" thickBot="1" x14ac:dyDescent="0.3">
      <c r="A3" s="31" t="s">
        <v>23</v>
      </c>
      <c r="B3" s="32"/>
      <c r="C3" s="32"/>
      <c r="D3" s="32"/>
      <c r="E3" s="32"/>
      <c r="F3" s="32"/>
      <c r="G3" s="33"/>
    </row>
    <row r="4" spans="1:9" ht="20.25" x14ac:dyDescent="0.45">
      <c r="A4" s="8"/>
      <c r="B4" s="8"/>
      <c r="C4" s="8"/>
      <c r="D4" s="8"/>
      <c r="E4" s="8"/>
      <c r="F4" s="8"/>
      <c r="G4" s="8"/>
      <c r="H4" s="8"/>
      <c r="I4" s="8"/>
    </row>
    <row r="5" spans="1:9" ht="20.25" x14ac:dyDescent="0.45">
      <c r="A5" s="8"/>
      <c r="B5" s="9" t="s">
        <v>3</v>
      </c>
      <c r="C5" s="9" t="s">
        <v>2</v>
      </c>
      <c r="D5" s="9" t="s">
        <v>26</v>
      </c>
      <c r="E5" s="9" t="s">
        <v>1</v>
      </c>
      <c r="F5" s="8"/>
      <c r="G5" s="8"/>
      <c r="H5" s="10"/>
      <c r="I5" s="8"/>
    </row>
    <row r="6" spans="1:9" ht="20.25" x14ac:dyDescent="0.45">
      <c r="A6" s="11" t="s">
        <v>4</v>
      </c>
      <c r="B6" s="2">
        <v>57.33</v>
      </c>
      <c r="C6" s="12">
        <v>179</v>
      </c>
      <c r="D6" s="3"/>
      <c r="E6" s="4">
        <f>D6*C6</f>
        <v>0</v>
      </c>
      <c r="F6" s="5" t="str">
        <f>IF(D6&gt;B6,"ERROR TARIFA","")</f>
        <v/>
      </c>
      <c r="G6" s="8"/>
      <c r="H6" s="8"/>
      <c r="I6" s="8"/>
    </row>
    <row r="7" spans="1:9" ht="28.5" customHeight="1" x14ac:dyDescent="0.45">
      <c r="A7" s="11" t="s">
        <v>5</v>
      </c>
      <c r="B7" s="2">
        <v>33.08</v>
      </c>
      <c r="C7" s="12">
        <v>170</v>
      </c>
      <c r="D7" s="2"/>
      <c r="E7" s="4">
        <f>D7*C7</f>
        <v>0</v>
      </c>
      <c r="F7" s="5" t="str">
        <f>IF(D7&gt;B7,"ERROR TARIFA","")</f>
        <v/>
      </c>
      <c r="G7" s="8"/>
      <c r="H7" s="8"/>
      <c r="I7" s="8"/>
    </row>
    <row r="8" spans="1:9" ht="13.5" customHeight="1" x14ac:dyDescent="0.45">
      <c r="A8" s="8"/>
      <c r="B8" s="8"/>
      <c r="C8" s="8"/>
      <c r="D8" s="13"/>
      <c r="E8" s="4">
        <f>SUM(E6:E7)</f>
        <v>0</v>
      </c>
      <c r="F8" s="8"/>
      <c r="G8" s="8"/>
      <c r="H8" s="8"/>
      <c r="I8" s="8"/>
    </row>
    <row r="9" spans="1:9" ht="20.25" x14ac:dyDescent="0.45">
      <c r="A9" s="8"/>
      <c r="B9" s="8"/>
      <c r="C9" s="8"/>
      <c r="D9" s="8"/>
      <c r="E9" s="8"/>
      <c r="F9" s="8"/>
      <c r="G9" s="8"/>
      <c r="H9" s="8"/>
      <c r="I9" s="8"/>
    </row>
    <row r="10" spans="1:9" ht="20.25" x14ac:dyDescent="0.45">
      <c r="A10" s="8"/>
      <c r="B10" s="8"/>
      <c r="C10" s="8"/>
      <c r="D10" s="8"/>
      <c r="E10" s="8"/>
      <c r="F10" s="8"/>
      <c r="G10" s="8"/>
      <c r="H10" s="8"/>
      <c r="I10" s="8"/>
    </row>
    <row r="11" spans="1:9" ht="56.25" customHeight="1" x14ac:dyDescent="0.45">
      <c r="A11" s="14" t="s">
        <v>0</v>
      </c>
      <c r="B11" s="15" t="s">
        <v>6</v>
      </c>
      <c r="C11" s="15" t="s">
        <v>27</v>
      </c>
      <c r="D11" s="14" t="s">
        <v>1</v>
      </c>
      <c r="E11" s="14" t="s">
        <v>2</v>
      </c>
      <c r="F11" s="15" t="s">
        <v>26</v>
      </c>
      <c r="G11" s="14" t="s">
        <v>1</v>
      </c>
      <c r="H11" s="8"/>
      <c r="I11" s="8"/>
    </row>
    <row r="12" spans="1:9" ht="20.25" x14ac:dyDescent="0.45">
      <c r="A12" s="16">
        <v>0</v>
      </c>
      <c r="B12" s="17">
        <v>174.1</v>
      </c>
      <c r="C12" s="18">
        <v>52.23</v>
      </c>
      <c r="D12" s="18">
        <f>B12+C12</f>
        <v>226.32999999999998</v>
      </c>
      <c r="E12" s="16">
        <v>0</v>
      </c>
      <c r="F12" s="18"/>
      <c r="G12" s="4">
        <f>F12*E12</f>
        <v>0</v>
      </c>
      <c r="H12" s="5" t="str">
        <f>IF(F12&gt;D12,"ERROR TARIFA","")</f>
        <v/>
      </c>
      <c r="I12" s="8"/>
    </row>
    <row r="13" spans="1:9" ht="20.25" x14ac:dyDescent="0.45">
      <c r="A13" s="16">
        <v>1</v>
      </c>
      <c r="B13" s="17">
        <v>181.49</v>
      </c>
      <c r="C13" s="18">
        <v>54.45</v>
      </c>
      <c r="D13" s="18">
        <f t="shared" ref="D13:D20" si="0">B13+C13</f>
        <v>235.94</v>
      </c>
      <c r="E13" s="16">
        <v>0</v>
      </c>
      <c r="F13" s="18"/>
      <c r="G13" s="4">
        <f t="shared" ref="G13:G20" si="1">F13*E13</f>
        <v>0</v>
      </c>
      <c r="H13" s="5" t="str">
        <f t="shared" ref="H13:H20" si="2">IF(F13&gt;D13,"ERROR TARIFA","")</f>
        <v/>
      </c>
      <c r="I13" s="8"/>
    </row>
    <row r="14" spans="1:9" ht="20.25" x14ac:dyDescent="0.45">
      <c r="A14" s="16">
        <v>2</v>
      </c>
      <c r="B14" s="17">
        <v>229.55</v>
      </c>
      <c r="C14" s="18">
        <v>68.86</v>
      </c>
      <c r="D14" s="18">
        <f t="shared" si="0"/>
        <v>298.41000000000003</v>
      </c>
      <c r="E14" s="16">
        <v>3</v>
      </c>
      <c r="F14" s="18"/>
      <c r="G14" s="4">
        <f t="shared" si="1"/>
        <v>0</v>
      </c>
      <c r="H14" s="5" t="str">
        <f t="shared" si="2"/>
        <v/>
      </c>
      <c r="I14" s="8"/>
    </row>
    <row r="15" spans="1:9" ht="20.25" x14ac:dyDescent="0.45">
      <c r="A15" s="16">
        <v>3</v>
      </c>
      <c r="B15" s="17">
        <v>337.85</v>
      </c>
      <c r="C15" s="18">
        <v>101.35</v>
      </c>
      <c r="D15" s="18">
        <f t="shared" si="0"/>
        <v>439.20000000000005</v>
      </c>
      <c r="E15" s="16">
        <v>10</v>
      </c>
      <c r="F15" s="18"/>
      <c r="G15" s="4">
        <f t="shared" si="1"/>
        <v>0</v>
      </c>
      <c r="H15" s="5" t="str">
        <f t="shared" si="2"/>
        <v/>
      </c>
      <c r="I15" s="8"/>
    </row>
    <row r="16" spans="1:9" ht="20.25" x14ac:dyDescent="0.45">
      <c r="A16" s="16">
        <v>4</v>
      </c>
      <c r="B16" s="17">
        <v>458.73</v>
      </c>
      <c r="C16" s="18">
        <v>137.62</v>
      </c>
      <c r="D16" s="18">
        <f t="shared" si="0"/>
        <v>596.35</v>
      </c>
      <c r="E16" s="16">
        <v>2</v>
      </c>
      <c r="F16" s="18"/>
      <c r="G16" s="4">
        <f t="shared" si="1"/>
        <v>0</v>
      </c>
      <c r="H16" s="5" t="str">
        <f t="shared" si="2"/>
        <v/>
      </c>
      <c r="I16" s="8"/>
    </row>
    <row r="17" spans="1:9" ht="20.25" x14ac:dyDescent="0.45">
      <c r="A17" s="16">
        <v>5</v>
      </c>
      <c r="B17" s="17">
        <v>615.46</v>
      </c>
      <c r="C17" s="18">
        <v>184.64</v>
      </c>
      <c r="D17" s="18">
        <f t="shared" si="0"/>
        <v>800.1</v>
      </c>
      <c r="E17" s="16">
        <v>17</v>
      </c>
      <c r="F17" s="18"/>
      <c r="G17" s="4">
        <f t="shared" si="1"/>
        <v>0</v>
      </c>
      <c r="H17" s="5" t="str">
        <f t="shared" si="2"/>
        <v/>
      </c>
      <c r="I17" s="8"/>
    </row>
    <row r="18" spans="1:9" ht="20.25" x14ac:dyDescent="0.45">
      <c r="A18" s="16">
        <v>6</v>
      </c>
      <c r="B18" s="17">
        <v>822.46</v>
      </c>
      <c r="C18" s="18">
        <v>246.74</v>
      </c>
      <c r="D18" s="18">
        <f t="shared" si="0"/>
        <v>1069.2</v>
      </c>
      <c r="E18" s="16">
        <v>10</v>
      </c>
      <c r="F18" s="18"/>
      <c r="G18" s="4">
        <f t="shared" si="1"/>
        <v>0</v>
      </c>
      <c r="H18" s="5" t="str">
        <f t="shared" si="2"/>
        <v/>
      </c>
      <c r="I18" s="8"/>
    </row>
    <row r="19" spans="1:9" ht="20.25" x14ac:dyDescent="0.45">
      <c r="A19" s="16">
        <v>7</v>
      </c>
      <c r="B19" s="17">
        <v>1058.29</v>
      </c>
      <c r="C19" s="18">
        <v>317.49</v>
      </c>
      <c r="D19" s="18">
        <f t="shared" si="0"/>
        <v>1375.78</v>
      </c>
      <c r="E19" s="16">
        <v>3</v>
      </c>
      <c r="F19" s="18"/>
      <c r="G19" s="4">
        <f t="shared" si="1"/>
        <v>0</v>
      </c>
      <c r="H19" s="5" t="str">
        <f t="shared" si="2"/>
        <v/>
      </c>
      <c r="I19" s="8"/>
    </row>
    <row r="20" spans="1:9" ht="20.25" x14ac:dyDescent="0.45">
      <c r="A20" s="16">
        <v>8</v>
      </c>
      <c r="B20" s="17">
        <v>1350.19</v>
      </c>
      <c r="C20" s="18">
        <v>405.06</v>
      </c>
      <c r="D20" s="18">
        <f t="shared" si="0"/>
        <v>1755.25</v>
      </c>
      <c r="E20" s="16">
        <v>1</v>
      </c>
      <c r="F20" s="18"/>
      <c r="G20" s="4">
        <f t="shared" si="1"/>
        <v>0</v>
      </c>
      <c r="H20" s="5" t="str">
        <f t="shared" si="2"/>
        <v/>
      </c>
      <c r="I20" s="8"/>
    </row>
    <row r="21" spans="1:9" ht="20.25" x14ac:dyDescent="0.45">
      <c r="A21" s="19"/>
      <c r="B21" s="13"/>
      <c r="C21" s="13"/>
      <c r="D21" s="8"/>
      <c r="E21" s="8"/>
      <c r="F21" s="13"/>
      <c r="G21" s="4">
        <f>SUM(G12:G20)</f>
        <v>0</v>
      </c>
      <c r="H21" s="8"/>
      <c r="I21" s="8"/>
    </row>
    <row r="22" spans="1:9" ht="20.25" x14ac:dyDescent="0.45">
      <c r="A22" s="19"/>
      <c r="B22" s="13"/>
      <c r="C22" s="13"/>
      <c r="D22" s="8"/>
      <c r="E22" s="8"/>
      <c r="F22" s="13"/>
      <c r="G22" s="8"/>
      <c r="H22" s="8"/>
      <c r="I22" s="8"/>
    </row>
    <row r="23" spans="1:9" ht="20.25" x14ac:dyDescent="0.45">
      <c r="A23" s="35" t="s">
        <v>7</v>
      </c>
      <c r="B23" s="35"/>
      <c r="C23" s="35"/>
      <c r="D23" s="35"/>
      <c r="E23" s="35"/>
      <c r="F23" s="35"/>
      <c r="G23" s="20"/>
      <c r="H23" s="8"/>
      <c r="I23" s="8"/>
    </row>
    <row r="24" spans="1:9" ht="20.25" x14ac:dyDescent="0.45">
      <c r="A24" s="8"/>
      <c r="B24" s="8"/>
      <c r="C24" s="8"/>
      <c r="D24" s="8"/>
      <c r="E24" s="36"/>
      <c r="F24" s="36"/>
      <c r="G24" s="36"/>
      <c r="H24" s="8"/>
      <c r="I24" s="8"/>
    </row>
    <row r="25" spans="1:9" ht="20.25" x14ac:dyDescent="0.45">
      <c r="A25" s="35" t="s">
        <v>8</v>
      </c>
      <c r="B25" s="35"/>
      <c r="C25" s="35"/>
      <c r="D25" s="35"/>
      <c r="E25" s="35"/>
      <c r="F25" s="36"/>
      <c r="G25" s="36"/>
      <c r="H25" s="8"/>
      <c r="I25" s="8"/>
    </row>
    <row r="26" spans="1:9" ht="20.25" x14ac:dyDescent="0.45">
      <c r="A26" s="35" t="s">
        <v>19</v>
      </c>
      <c r="B26" s="35"/>
      <c r="C26" s="35"/>
      <c r="D26" s="35"/>
      <c r="E26" s="35"/>
      <c r="F26" s="35"/>
      <c r="G26" s="35"/>
      <c r="H26" s="8"/>
      <c r="I26" s="8"/>
    </row>
    <row r="27" spans="1:9" ht="47.25" customHeight="1" x14ac:dyDescent="0.45">
      <c r="A27" s="35" t="s">
        <v>20</v>
      </c>
      <c r="B27" s="35"/>
      <c r="C27" s="35"/>
      <c r="D27" s="35"/>
      <c r="E27" s="35"/>
      <c r="F27" s="35"/>
      <c r="G27" s="35"/>
      <c r="H27" s="8"/>
      <c r="I27" s="8"/>
    </row>
    <row r="28" spans="1:9" ht="98.25" customHeight="1" x14ac:dyDescent="0.45">
      <c r="A28" s="34" t="s">
        <v>9</v>
      </c>
      <c r="B28" s="34"/>
      <c r="C28" s="34"/>
      <c r="D28" s="34"/>
      <c r="E28" s="36"/>
      <c r="F28" s="36"/>
      <c r="G28" s="36"/>
      <c r="H28" s="8"/>
      <c r="I28" s="8"/>
    </row>
    <row r="29" spans="1:9" ht="20.25" x14ac:dyDescent="0.45">
      <c r="A29" s="35" t="s">
        <v>10</v>
      </c>
      <c r="B29" s="35"/>
      <c r="C29" s="35"/>
      <c r="D29" s="35"/>
      <c r="E29" s="35"/>
      <c r="F29" s="36"/>
      <c r="G29" s="36"/>
      <c r="H29" s="8"/>
      <c r="I29" s="8"/>
    </row>
    <row r="30" spans="1:9" ht="20.25" x14ac:dyDescent="0.45">
      <c r="A30" s="35" t="s">
        <v>11</v>
      </c>
      <c r="B30" s="35"/>
      <c r="C30" s="35"/>
      <c r="D30" s="35"/>
      <c r="E30" s="35"/>
      <c r="F30" s="36"/>
      <c r="G30" s="36"/>
      <c r="H30" s="8"/>
      <c r="I30" s="8"/>
    </row>
    <row r="31" spans="1:9" ht="20.25" x14ac:dyDescent="0.45">
      <c r="A31" s="8"/>
      <c r="B31" s="8"/>
      <c r="C31" s="8"/>
      <c r="D31" s="8"/>
      <c r="E31" s="36"/>
      <c r="F31" s="36"/>
      <c r="G31" s="36"/>
      <c r="H31" s="8"/>
      <c r="I31" s="8"/>
    </row>
    <row r="32" spans="1:9" ht="20.25" x14ac:dyDescent="0.45">
      <c r="A32" s="21">
        <v>0.3</v>
      </c>
      <c r="B32" s="21">
        <v>0.3</v>
      </c>
      <c r="C32" s="8"/>
      <c r="D32" s="8"/>
      <c r="E32" s="8"/>
      <c r="F32" s="8"/>
      <c r="G32" s="8"/>
      <c r="H32" s="8"/>
      <c r="I32" s="8"/>
    </row>
    <row r="33" spans="1:12" ht="43.5" customHeight="1" x14ac:dyDescent="0.45">
      <c r="A33" s="9" t="s">
        <v>12</v>
      </c>
      <c r="B33" s="9" t="s">
        <v>13</v>
      </c>
      <c r="C33" s="22" t="s">
        <v>2</v>
      </c>
      <c r="D33" s="22" t="s">
        <v>26</v>
      </c>
      <c r="E33" s="22" t="s">
        <v>1</v>
      </c>
      <c r="F33" s="8"/>
      <c r="G33" s="8"/>
      <c r="H33" s="8"/>
      <c r="I33" s="8"/>
    </row>
    <row r="34" spans="1:12" ht="44.25" customHeight="1" x14ac:dyDescent="0.45">
      <c r="A34" s="11" t="s">
        <v>14</v>
      </c>
      <c r="B34" s="23">
        <v>430.6</v>
      </c>
      <c r="C34" s="24">
        <v>27</v>
      </c>
      <c r="D34" s="23"/>
      <c r="E34" s="4">
        <f>D34*C34</f>
        <v>0</v>
      </c>
      <c r="F34" s="5" t="str">
        <f>IF(D34&gt;B34,"ERROR TARIFA","")</f>
        <v/>
      </c>
      <c r="G34" s="8"/>
      <c r="H34" s="8"/>
      <c r="I34" s="8"/>
    </row>
    <row r="35" spans="1:12" ht="33" customHeight="1" x14ac:dyDescent="0.45">
      <c r="A35" s="11" t="s">
        <v>15</v>
      </c>
      <c r="B35" s="23">
        <v>236.47</v>
      </c>
      <c r="C35" s="24">
        <v>1</v>
      </c>
      <c r="D35" s="23"/>
      <c r="E35" s="4">
        <f t="shared" ref="E35:E39" si="3">D35*C35</f>
        <v>0</v>
      </c>
      <c r="F35" s="5" t="str">
        <f t="shared" ref="F35:F39" si="4">IF(D35&gt;B35,"ERROR TARIFA","")</f>
        <v/>
      </c>
      <c r="G35" s="8"/>
      <c r="H35" s="8"/>
      <c r="I35" s="8"/>
    </row>
    <row r="36" spans="1:12" ht="27.75" customHeight="1" x14ac:dyDescent="0.45">
      <c r="A36" s="25" t="s">
        <v>16</v>
      </c>
      <c r="B36" s="26">
        <v>321.13</v>
      </c>
      <c r="C36" s="24">
        <v>1</v>
      </c>
      <c r="D36" s="26"/>
      <c r="E36" s="4">
        <f t="shared" si="3"/>
        <v>0</v>
      </c>
      <c r="F36" s="5" t="str">
        <f t="shared" si="4"/>
        <v/>
      </c>
      <c r="G36" s="8"/>
      <c r="H36" s="8"/>
      <c r="I36" s="8"/>
    </row>
    <row r="37" spans="1:12" ht="98.25" customHeight="1" x14ac:dyDescent="0.45">
      <c r="A37" s="27" t="s">
        <v>17</v>
      </c>
      <c r="B37" s="23">
        <v>145.06</v>
      </c>
      <c r="C37" s="24">
        <v>2</v>
      </c>
      <c r="D37" s="23"/>
      <c r="E37" s="4">
        <f t="shared" si="3"/>
        <v>0</v>
      </c>
      <c r="F37" s="5" t="str">
        <f t="shared" si="4"/>
        <v/>
      </c>
      <c r="G37" s="8"/>
      <c r="H37" s="8"/>
      <c r="I37" s="8"/>
    </row>
    <row r="38" spans="1:12" ht="57" customHeight="1" x14ac:dyDescent="0.45">
      <c r="A38" s="27" t="s">
        <v>18</v>
      </c>
      <c r="B38" s="23">
        <v>145.07</v>
      </c>
      <c r="C38" s="24">
        <v>1</v>
      </c>
      <c r="D38" s="23"/>
      <c r="E38" s="4">
        <f t="shared" si="3"/>
        <v>0</v>
      </c>
      <c r="F38" s="5" t="str">
        <f t="shared" si="4"/>
        <v/>
      </c>
      <c r="G38" s="8"/>
      <c r="H38" s="8"/>
      <c r="I38" s="8"/>
    </row>
    <row r="39" spans="1:12" ht="87.75" customHeight="1" x14ac:dyDescent="0.45">
      <c r="A39" s="27" t="s">
        <v>28</v>
      </c>
      <c r="B39" s="23">
        <v>145.06</v>
      </c>
      <c r="C39" s="24">
        <v>1</v>
      </c>
      <c r="D39" s="23"/>
      <c r="E39" s="4">
        <f t="shared" si="3"/>
        <v>0</v>
      </c>
      <c r="F39" s="5" t="str">
        <f t="shared" si="4"/>
        <v/>
      </c>
      <c r="G39" s="28"/>
      <c r="H39" s="28"/>
      <c r="I39" s="8"/>
      <c r="J39" s="1"/>
      <c r="K39" s="1"/>
      <c r="L39" s="1"/>
    </row>
    <row r="40" spans="1:12" ht="23.25" customHeight="1" x14ac:dyDescent="0.45">
      <c r="A40" s="28"/>
      <c r="B40" s="28"/>
      <c r="C40" s="28"/>
      <c r="D40" s="29"/>
      <c r="E40" s="4">
        <f>SUM(E34:E39)</f>
        <v>0</v>
      </c>
      <c r="F40" s="28"/>
      <c r="G40" s="28"/>
      <c r="H40" s="28"/>
      <c r="I40" s="8"/>
      <c r="J40" s="1"/>
      <c r="K40" s="1"/>
      <c r="L40" s="1"/>
    </row>
    <row r="41" spans="1:12" ht="20.25" customHeight="1" x14ac:dyDescent="0.45">
      <c r="A41" s="38" t="s">
        <v>21</v>
      </c>
      <c r="B41" s="38"/>
      <c r="C41" s="38"/>
      <c r="D41" s="38"/>
      <c r="E41" s="8"/>
      <c r="F41" s="8"/>
      <c r="G41" s="8"/>
      <c r="H41" s="8"/>
      <c r="I41" s="8"/>
    </row>
    <row r="42" spans="1:12" ht="20.25" x14ac:dyDescent="0.45">
      <c r="A42" s="34"/>
      <c r="B42" s="34"/>
      <c r="C42" s="8"/>
      <c r="D42" s="8"/>
      <c r="E42" s="8"/>
      <c r="F42" s="8"/>
      <c r="G42" s="8"/>
      <c r="H42" s="8"/>
      <c r="I42" s="8"/>
    </row>
    <row r="43" spans="1:12" ht="20.25" x14ac:dyDescent="0.45">
      <c r="A43" s="8"/>
      <c r="B43" s="8"/>
      <c r="C43" s="8"/>
      <c r="D43" s="8"/>
      <c r="E43" s="8"/>
      <c r="F43" s="8"/>
      <c r="G43" s="8"/>
      <c r="H43" s="8"/>
      <c r="I43" s="8"/>
    </row>
    <row r="44" spans="1:12" ht="20.25" x14ac:dyDescent="0.45">
      <c r="A44" s="40" t="s">
        <v>25</v>
      </c>
      <c r="B44" s="40"/>
      <c r="C44" s="6"/>
      <c r="D44" s="30"/>
      <c r="E44" s="30"/>
      <c r="F44" s="7">
        <f>E8+G21+E40</f>
        <v>0</v>
      </c>
      <c r="G44" s="8"/>
      <c r="H44" s="8"/>
      <c r="I44" s="8"/>
    </row>
    <row r="45" spans="1:12" ht="18.75" x14ac:dyDescent="0.4">
      <c r="A45" s="41" t="s">
        <v>29</v>
      </c>
      <c r="B45" s="41"/>
      <c r="F45" s="39">
        <f>F44*3</f>
        <v>0</v>
      </c>
    </row>
    <row r="46" spans="1:12" ht="20.25" x14ac:dyDescent="0.45">
      <c r="A46" s="8"/>
      <c r="B46" s="8"/>
      <c r="C46" s="8"/>
      <c r="D46" s="8"/>
      <c r="E46" s="8"/>
      <c r="F46" s="8"/>
      <c r="G46" s="8"/>
      <c r="H46" s="8"/>
      <c r="I46" s="8"/>
    </row>
    <row r="47" spans="1:12" ht="20.25" x14ac:dyDescent="0.45">
      <c r="A47" s="8"/>
      <c r="B47" s="8"/>
      <c r="C47" s="8"/>
      <c r="D47" s="8"/>
      <c r="E47" s="8"/>
      <c r="F47" s="8"/>
      <c r="G47" s="8"/>
      <c r="H47" s="8"/>
      <c r="I47" s="8"/>
    </row>
    <row r="48" spans="1:12" ht="21" thickBot="1" x14ac:dyDescent="0.5">
      <c r="A48" s="8"/>
      <c r="B48" s="8"/>
      <c r="C48" s="8"/>
      <c r="D48" s="8"/>
      <c r="E48" s="8"/>
      <c r="F48" s="8"/>
      <c r="G48" s="8"/>
      <c r="H48" s="8"/>
      <c r="I48" s="8"/>
    </row>
    <row r="49" spans="1:9" ht="51" customHeight="1" thickBot="1" x14ac:dyDescent="0.5">
      <c r="A49" s="31" t="s">
        <v>24</v>
      </c>
      <c r="B49" s="32"/>
      <c r="C49" s="32"/>
      <c r="D49" s="32"/>
      <c r="E49" s="32"/>
      <c r="F49" s="33"/>
      <c r="G49" s="8"/>
      <c r="H49" s="8"/>
      <c r="I49" s="8"/>
    </row>
    <row r="50" spans="1:9" ht="20.25" x14ac:dyDescent="0.45">
      <c r="A50" s="8"/>
      <c r="B50" s="8"/>
      <c r="C50" s="8"/>
      <c r="D50" s="8"/>
      <c r="E50" s="8"/>
      <c r="F50" s="8"/>
      <c r="G50" s="8"/>
      <c r="H50" s="8"/>
      <c r="I50" s="8"/>
    </row>
    <row r="51" spans="1:9" ht="20.25" x14ac:dyDescent="0.45">
      <c r="A51" s="8"/>
      <c r="B51" s="8"/>
      <c r="C51" s="8"/>
      <c r="D51" s="8"/>
      <c r="E51" s="8"/>
      <c r="F51" s="8"/>
      <c r="G51" s="8"/>
      <c r="H51" s="8"/>
      <c r="I51" s="8"/>
    </row>
  </sheetData>
  <mergeCells count="20">
    <mergeCell ref="A1:G1"/>
    <mergeCell ref="A3:G3"/>
    <mergeCell ref="A23:F23"/>
    <mergeCell ref="E24:G24"/>
    <mergeCell ref="A41:D41"/>
    <mergeCell ref="A49:F49"/>
    <mergeCell ref="A44:B44"/>
    <mergeCell ref="A42:B42"/>
    <mergeCell ref="A25:E25"/>
    <mergeCell ref="F25:G25"/>
    <mergeCell ref="A26:G26"/>
    <mergeCell ref="A27:G27"/>
    <mergeCell ref="A28:D28"/>
    <mergeCell ref="E28:G28"/>
    <mergeCell ref="A29:E29"/>
    <mergeCell ref="F29:G29"/>
    <mergeCell ref="A30:E30"/>
    <mergeCell ref="F30:G30"/>
    <mergeCell ref="E31:G31"/>
    <mergeCell ref="A45:B4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Fernández Lázare   Antonia</cp:lastModifiedBy>
  <dcterms:created xsi:type="dcterms:W3CDTF">2020-03-02T11:18:31Z</dcterms:created>
  <dcterms:modified xsi:type="dcterms:W3CDTF">2024-05-09T11:02:58Z</dcterms:modified>
</cp:coreProperties>
</file>