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B:\A_Sanitaria\2 PROVEEDORES\Palma de Mallorca\Asistencia Hospitalaria\2024\CRUZ ROJA-ADOLFO\"/>
    </mc:Choice>
  </mc:AlternateContent>
  <xr:revisionPtr revIDLastSave="0" documentId="13_ncr:1_{7E89FA85-FE28-4082-9515-ADF7F333858F}" xr6:coauthVersionLast="47" xr6:coauthVersionMax="47" xr10:uidLastSave="{00000000-0000-0000-0000-000000000000}"/>
  <bookViews>
    <workbookView xWindow="-120" yWindow="-120" windowWidth="29040" windowHeight="15840" xr2:uid="{14BC0289-989A-4E7A-A2E1-BA9125D2AEE2}"/>
  </bookViews>
  <sheets>
    <sheet name="Hoja1" sheetId="1" r:id="rId1"/>
    <sheet name="Hoja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78" i="1" l="1"/>
  <c r="I18" i="1"/>
  <c r="I19" i="1"/>
  <c r="I20" i="1"/>
  <c r="I21" i="1"/>
  <c r="I22" i="1"/>
  <c r="I17" i="1"/>
  <c r="H18" i="1"/>
  <c r="H19" i="1"/>
  <c r="H20" i="1"/>
  <c r="H21" i="1"/>
  <c r="H22" i="1"/>
  <c r="H17" i="1"/>
  <c r="H23" i="1" s="1"/>
  <c r="E22" i="1"/>
  <c r="E53" i="1"/>
  <c r="E54" i="1"/>
  <c r="E55" i="1"/>
  <c r="E56" i="1"/>
  <c r="E57" i="1"/>
  <c r="E58" i="1"/>
  <c r="E59" i="1"/>
  <c r="E60" i="1"/>
  <c r="E52" i="1"/>
  <c r="E61" i="1" s="1"/>
  <c r="E41" i="1"/>
  <c r="E42" i="1"/>
  <c r="E43" i="1"/>
  <c r="E44" i="1"/>
  <c r="E45" i="1"/>
  <c r="E46" i="1"/>
  <c r="E47" i="1"/>
  <c r="E48" i="1"/>
  <c r="E40" i="1"/>
  <c r="E49" i="1" s="1"/>
  <c r="E18" i="1"/>
  <c r="E19" i="1"/>
  <c r="E20" i="1"/>
  <c r="E21" i="1"/>
  <c r="E17" i="1"/>
  <c r="F6" i="1"/>
  <c r="F7" i="1"/>
  <c r="F8" i="1"/>
  <c r="F5" i="1"/>
  <c r="G5" i="1"/>
  <c r="F53" i="1"/>
  <c r="F54" i="1"/>
  <c r="F55" i="1"/>
  <c r="F56" i="1"/>
  <c r="F57" i="1"/>
  <c r="F58" i="1"/>
  <c r="F59" i="1"/>
  <c r="F60" i="1"/>
  <c r="F52" i="1"/>
  <c r="F41" i="1"/>
  <c r="F42" i="1"/>
  <c r="F43" i="1"/>
  <c r="F44" i="1"/>
  <c r="F45" i="1"/>
  <c r="F46" i="1"/>
  <c r="F47" i="1"/>
  <c r="F48" i="1"/>
  <c r="F40" i="1"/>
  <c r="G6" i="1"/>
  <c r="G7" i="1"/>
  <c r="G8" i="1"/>
  <c r="I16" i="1"/>
  <c r="F9" i="1" l="1"/>
  <c r="G79" i="1" s="1"/>
</calcChain>
</file>

<file path=xl/sharedStrings.xml><?xml version="1.0" encoding="utf-8"?>
<sst xmlns="http://schemas.openxmlformats.org/spreadsheetml/2006/main" count="127" uniqueCount="73">
  <si>
    <t>CONCEPTO</t>
  </si>
  <si>
    <t>PRECIO UD.</t>
  </si>
  <si>
    <t>UD.</t>
  </si>
  <si>
    <t>TOTAL</t>
  </si>
  <si>
    <t xml:space="preserve">Estancias </t>
  </si>
  <si>
    <t>GRUPO</t>
  </si>
  <si>
    <t>HONORARIOS ANESTESIA</t>
  </si>
  <si>
    <t>DERECHOS DE QUIROFANO*</t>
  </si>
  <si>
    <t>*INCLUYE:</t>
  </si>
  <si>
    <t>NO INCLUYE:</t>
  </si>
  <si>
    <t>Derechos de quirófano y sala de reanimación</t>
  </si>
  <si>
    <t>Material de osteosíntesis e implantes</t>
  </si>
  <si>
    <t xml:space="preserve">1 dia de estancia hospitalaria y hostelería paciente </t>
  </si>
  <si>
    <t>Anatomía patológica</t>
  </si>
  <si>
    <t>Medicación material y fungibles de quirófano y planta de hospitalización</t>
  </si>
  <si>
    <t>Medicación y material especial que no sea habitual en el quirófano</t>
  </si>
  <si>
    <t>Amplificador Rx.</t>
  </si>
  <si>
    <t>Pruebas cruzadas y transfusiones</t>
  </si>
  <si>
    <t>Monitorización</t>
  </si>
  <si>
    <t>Otras pruebas diagnosticas</t>
  </si>
  <si>
    <t>Derechos de artroscopio</t>
  </si>
  <si>
    <t>Instrumentista a partir del grupo III</t>
  </si>
  <si>
    <t>Asistencia del médico de guardia</t>
  </si>
  <si>
    <t>1 control radiológico postquirúrgico</t>
  </si>
  <si>
    <t>1 control analítico postquirúrgico</t>
  </si>
  <si>
    <t>MATERIAL DE OSTEOSINTESIS*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</si>
  <si>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</si>
  <si>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PRECIO OFERTADO</t>
  </si>
  <si>
    <t>TOTAL ANUAL</t>
  </si>
  <si>
    <t>Y para que conste y surta los efectos oportunos, se expide y firma la presente  declaración, en ……………....…………… a ………de ……............................ de …………………</t>
  </si>
  <si>
    <t>(Firma y sello del licitador)</t>
  </si>
  <si>
    <t>TOTAL DOS ANUALIDADES</t>
  </si>
  <si>
    <t>1 día de estancia hospitalaria y hostelería del paciente</t>
  </si>
  <si>
    <t>*NO INCLUYE</t>
  </si>
  <si>
    <t xml:space="preserve"> GRUPO 0</t>
  </si>
  <si>
    <t>GRUPO 1</t>
  </si>
  <si>
    <t xml:space="preserve"> GRUPO 2</t>
  </si>
  <si>
    <t xml:space="preserve"> GRUPO 3</t>
  </si>
  <si>
    <t xml:space="preserve"> GRUPO 4</t>
  </si>
  <si>
    <t xml:space="preserve"> GRUPO 5</t>
  </si>
  <si>
    <t xml:space="preserve"> GRUPO 6</t>
  </si>
  <si>
    <t>GRUPO 7</t>
  </si>
  <si>
    <t>GRUPO 8</t>
  </si>
  <si>
    <t>ESTANCIA EN PLANTA</t>
  </si>
  <si>
    <t>ESTUDIO PREOPERATORIO (Incluye RX Torax + EKG + Informe médico + perfil analítico)</t>
  </si>
  <si>
    <t>MATERIAL DE CURA</t>
  </si>
  <si>
    <t>EPICONDILITIS</t>
  </si>
  <si>
    <t xml:space="preserve">TUNEL CARPIANO </t>
  </si>
  <si>
    <t>CIRUGÍA DE LESIÓN DE VAINA-TENDÓN DE LA MANO (De Quervain, Dedo en resorte, Dedo en martillo, Ganglión, etc.)</t>
  </si>
  <si>
    <t>RETIRADA DE MATERIAL DE AGUJAS DE KIRSCHNER</t>
  </si>
  <si>
    <t>RETIRADA DE MATERIAL DE OSTEOSÍNTESIS PEQUEÑO (tornillos y placas atornilladas de dedos, manos, muñecas, pie y tobillos)</t>
  </si>
  <si>
    <t>FORFAITS QUIRÚRGICOS</t>
  </si>
  <si>
    <r>
      <t>HOSPITALIZACION</t>
    </r>
    <r>
      <rPr>
        <b/>
        <sz val="11"/>
        <color rgb="FF3F3F3F"/>
        <rFont val="HelveticaNowText Regular"/>
        <family val="2"/>
      </rPr>
      <t xml:space="preserve"> *</t>
    </r>
  </si>
  <si>
    <t>HONORARIOS MÉDICOS **</t>
  </si>
  <si>
    <t>ANESTESISTA</t>
  </si>
  <si>
    <t>Forfaits quirúrgicos</t>
  </si>
  <si>
    <t>*INCLUYE</t>
  </si>
  <si>
    <t>- Derechos de quirófano y sala de reanimación</t>
  </si>
  <si>
    <t>- Cirugía Mayor Ambulatoria y/o un día de ingreso (máximo)</t>
  </si>
  <si>
    <t>- Medicación, material y fungibles de quirófano y planta de hospitalización</t>
  </si>
  <si>
    <t>- Amplificador de RX</t>
  </si>
  <si>
    <t>- Monitorización</t>
  </si>
  <si>
    <t>- Derechos de Artroscopio</t>
  </si>
  <si>
    <t>- Instrumentista</t>
  </si>
  <si>
    <t>**INCLUYE</t>
  </si>
  <si>
    <t>-Médico ayudante quirúrgico cuando lo haya</t>
  </si>
  <si>
    <t>Cuando el Forfait Quirúrgico Programado requiera más de un día de ingreso se aplicará la tarifa de estancia ofertada.</t>
  </si>
  <si>
    <t>Anestesia</t>
  </si>
  <si>
    <t>Quriófanos</t>
  </si>
  <si>
    <t>ANEXO I - PROPOSICIÓN ECONÓMICA</t>
  </si>
  <si>
    <t>*Tanto el importe de material de cura como el importe de material de osteosíntesis no se tendrá en cuenta para el cálculo económico de la licitación</t>
  </si>
  <si>
    <t>UNIDADES</t>
  </si>
  <si>
    <t xml:space="preserve">MENISCOPATIA/ARTROSCOPIA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</si>
</sst>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name val="Calibri"/>
      <family val="2"/>
    </font>
    <font>
      <sz val="11"/>
      <color rgb="FF000000"/>
      <name val="Calibri"/>
      <family val="2"/>
    </font>
    <font>
      <sz val="10"/>
      <name val="Calibri"/>
      <family val="2"/>
    </font>
    <font>
      <sz val="1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HelveticaNowText Regular"/>
      <family val="2"/>
    </font>
    <font>
      <b/>
      <sz val="11"/>
      <name val="HelveticaNowText Regular"/>
      <family val="2"/>
    </font>
    <font>
      <sz val="11"/>
      <color theme="1"/>
      <name val="HelveticaNowText Regular"/>
      <family val="2"/>
    </font>
    <font>
      <sz val="11"/>
      <color rgb="FFFF0000"/>
      <name val="HelveticaNowText Regular"/>
      <family val="2"/>
    </font>
    <font>
      <sz val="11"/>
      <name val="HelveticaNowText Regular"/>
      <family val="2"/>
    </font>
    <font>
      <b/>
      <sz val="11"/>
      <color theme="1"/>
      <name val="HelveticaNowText Regular"/>
      <family val="2"/>
    </font>
    <font>
      <sz val="11"/>
      <color theme="0"/>
      <name val="HelveticaNowText Regular"/>
      <family val="2"/>
    </font>
    <font>
      <sz val="11"/>
      <color rgb="FF000000"/>
      <name val="HelveticaNowText Regular"/>
      <family val="2"/>
    </font>
    <font>
      <b/>
      <sz val="11"/>
      <color rgb="FF000000"/>
      <name val="HelveticaNowText Regular"/>
      <family val="2"/>
    </font>
    <font>
      <sz val="10"/>
      <name val="HelveticaNowText Regular"/>
      <family val="2"/>
    </font>
    <font>
      <b/>
      <sz val="12"/>
      <name val="HelveticaNowText Regular"/>
      <family val="2"/>
    </font>
    <font>
      <sz val="10"/>
      <color theme="0"/>
      <name val="HelveticaNowText Regular"/>
      <family val="2"/>
    </font>
    <font>
      <b/>
      <sz val="11"/>
      <color theme="0"/>
      <name val="HelveticaNowText Regular"/>
      <family val="2"/>
    </font>
    <font>
      <b/>
      <sz val="11"/>
      <color rgb="FFFFFFFF"/>
      <name val="HelveticaNowText Regular"/>
      <family val="2"/>
    </font>
    <font>
      <b/>
      <sz val="12"/>
      <color rgb="FF000000"/>
      <name val="HelveticaNowText Regular"/>
      <family val="2"/>
    </font>
    <font>
      <sz val="12"/>
      <color rgb="FF000000"/>
      <name val="HelveticaNowText Regular"/>
      <family val="2"/>
    </font>
    <font>
      <b/>
      <sz val="11"/>
      <color rgb="FF3F3F3F"/>
      <name val="HelveticaNowText Regular"/>
      <family val="2"/>
    </font>
    <font>
      <b/>
      <sz val="12"/>
      <color theme="1"/>
      <name val="HelveticaNowText Regular"/>
      <family val="2"/>
    </font>
    <font>
      <b/>
      <sz val="14"/>
      <name val="HelveticaNowText Regular"/>
      <family val="2"/>
    </font>
  </fonts>
  <fills count="5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2" fillId="2" borderId="1" applyNumberFormat="0" applyAlignment="0" applyProtection="0"/>
    <xf numFmtId="0" fontId="1" fillId="0" borderId="0"/>
    <xf numFmtId="44" fontId="1" fillId="0" borderId="0" applyFont="0" applyFill="0" applyBorder="0" applyAlignment="0" applyProtection="0"/>
  </cellStyleXfs>
  <cellXfs count="100">
    <xf numFmtId="0" fontId="0" fillId="0" borderId="0" xfId="0"/>
    <xf numFmtId="0" fontId="3" fillId="0" borderId="0" xfId="0" applyFont="1"/>
    <xf numFmtId="164" fontId="0" fillId="0" borderId="0" xfId="0" applyNumberFormat="1" applyAlignment="1">
      <alignment horizontal="center"/>
    </xf>
    <xf numFmtId="164" fontId="0" fillId="0" borderId="0" xfId="0" applyNumberFormat="1"/>
    <xf numFmtId="0" fontId="4" fillId="0" borderId="0" xfId="0" applyFont="1" applyAlignment="1">
      <alignment vertical="center"/>
    </xf>
    <xf numFmtId="164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64" fontId="4" fillId="0" borderId="0" xfId="0" applyNumberFormat="1" applyFont="1" applyAlignment="1">
      <alignment horizontal="right" vertical="center"/>
    </xf>
    <xf numFmtId="0" fontId="6" fillId="0" borderId="0" xfId="3" applyFont="1"/>
    <xf numFmtId="44" fontId="6" fillId="0" borderId="0" xfId="4" applyFont="1" applyBorder="1"/>
    <xf numFmtId="44" fontId="1" fillId="0" borderId="0" xfId="1" applyBorder="1"/>
    <xf numFmtId="44" fontId="0" fillId="0" borderId="0" xfId="0" applyNumberFormat="1"/>
    <xf numFmtId="0" fontId="4" fillId="0" borderId="0" xfId="0" applyFont="1" applyAlignment="1">
      <alignment vertical="center" wrapText="1"/>
    </xf>
    <xf numFmtId="164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3"/>
    <xf numFmtId="0" fontId="8" fillId="0" borderId="0" xfId="3" applyFont="1" applyAlignment="1">
      <alignment vertical="center" wrapText="1"/>
    </xf>
    <xf numFmtId="44" fontId="12" fillId="0" borderId="3" xfId="1" applyFont="1" applyBorder="1" applyAlignment="1" applyProtection="1">
      <alignment horizontal="right" vertical="center"/>
      <protection locked="0"/>
    </xf>
    <xf numFmtId="44" fontId="13" fillId="0" borderId="3" xfId="1" applyFont="1" applyBorder="1" applyAlignment="1">
      <alignment horizontal="right" vertical="center"/>
    </xf>
    <xf numFmtId="0" fontId="12" fillId="4" borderId="0" xfId="0" applyFont="1" applyFill="1" applyAlignment="1">
      <alignment horizontal="right" vertical="center" wrapText="1"/>
    </xf>
    <xf numFmtId="0" fontId="13" fillId="0" borderId="0" xfId="0" applyFont="1"/>
    <xf numFmtId="0" fontId="0" fillId="0" borderId="0" xfId="0" applyAlignment="1">
      <alignment horizontal="center" vertical="center"/>
    </xf>
    <xf numFmtId="164" fontId="10" fillId="0" borderId="3" xfId="0" applyNumberFormat="1" applyFont="1" applyBorder="1" applyAlignment="1">
      <alignment horizontal="right"/>
    </xf>
    <xf numFmtId="0" fontId="15" fillId="0" borderId="0" xfId="0" applyFont="1"/>
    <xf numFmtId="164" fontId="14" fillId="0" borderId="3" xfId="0" applyNumberFormat="1" applyFont="1" applyBorder="1"/>
    <xf numFmtId="0" fontId="16" fillId="0" borderId="3" xfId="0" applyFont="1" applyBorder="1" applyAlignment="1">
      <alignment horizontal="center" vertical="center"/>
    </xf>
    <xf numFmtId="0" fontId="11" fillId="0" borderId="0" xfId="0" applyFont="1"/>
    <xf numFmtId="164" fontId="11" fillId="0" borderId="0" xfId="0" applyNumberFormat="1" applyFont="1"/>
    <xf numFmtId="0" fontId="17" fillId="0" borderId="0" xfId="3" applyFont="1" applyAlignment="1">
      <alignment vertical="center"/>
    </xf>
    <xf numFmtId="0" fontId="16" fillId="0" borderId="0" xfId="3" applyFont="1" applyAlignment="1">
      <alignment vertical="center" wrapText="1"/>
    </xf>
    <xf numFmtId="0" fontId="16" fillId="0" borderId="0" xfId="3" applyFont="1" applyAlignment="1">
      <alignment vertical="center"/>
    </xf>
    <xf numFmtId="0" fontId="11" fillId="0" borderId="0" xfId="3" applyFont="1"/>
    <xf numFmtId="0" fontId="11" fillId="0" borderId="0" xfId="3" applyFont="1" applyAlignment="1">
      <alignment vertical="center" wrapText="1"/>
    </xf>
    <xf numFmtId="164" fontId="16" fillId="0" borderId="0" xfId="0" applyNumberFormat="1" applyFont="1" applyAlignment="1">
      <alignment horizontal="right" vertical="center"/>
    </xf>
    <xf numFmtId="44" fontId="11" fillId="0" borderId="0" xfId="0" applyNumberFormat="1" applyFont="1"/>
    <xf numFmtId="0" fontId="18" fillId="0" borderId="0" xfId="0" applyFont="1"/>
    <xf numFmtId="164" fontId="18" fillId="0" borderId="0" xfId="0" applyNumberFormat="1" applyFont="1" applyAlignment="1">
      <alignment horizontal="center"/>
    </xf>
    <xf numFmtId="0" fontId="19" fillId="0" borderId="0" xfId="0" applyFont="1"/>
    <xf numFmtId="164" fontId="18" fillId="0" borderId="0" xfId="0" applyNumberFormat="1" applyFont="1"/>
    <xf numFmtId="9" fontId="20" fillId="0" borderId="0" xfId="0" applyNumberFormat="1" applyFont="1"/>
    <xf numFmtId="0" fontId="21" fillId="2" borderId="1" xfId="2" applyFont="1" applyAlignment="1">
      <alignment horizontal="center" vertical="center"/>
    </xf>
    <xf numFmtId="8" fontId="16" fillId="0" borderId="3" xfId="0" applyNumberFormat="1" applyFont="1" applyBorder="1" applyAlignment="1">
      <alignment horizontal="right" vertical="center"/>
    </xf>
    <xf numFmtId="164" fontId="11" fillId="0" borderId="3" xfId="1" applyNumberFormat="1" applyFont="1" applyBorder="1"/>
    <xf numFmtId="164" fontId="18" fillId="0" borderId="0" xfId="0" applyNumberFormat="1" applyFont="1" applyAlignment="1">
      <alignment vertical="center"/>
    </xf>
    <xf numFmtId="0" fontId="22" fillId="3" borderId="1" xfId="0" applyFont="1" applyFill="1" applyBorder="1" applyAlignment="1">
      <alignment horizontal="center" vertical="center"/>
    </xf>
    <xf numFmtId="164" fontId="22" fillId="3" borderId="2" xfId="0" applyNumberFormat="1" applyFont="1" applyFill="1" applyBorder="1" applyAlignment="1">
      <alignment horizontal="center" vertical="center" wrapText="1"/>
    </xf>
    <xf numFmtId="0" fontId="22" fillId="3" borderId="2" xfId="0" applyFont="1" applyFill="1" applyBorder="1" applyAlignment="1">
      <alignment horizontal="center" vertical="center" wrapText="1"/>
    </xf>
    <xf numFmtId="0" fontId="21" fillId="2" borderId="1" xfId="2" applyFont="1" applyAlignment="1">
      <alignment horizontal="center" vertical="center" wrapText="1"/>
    </xf>
    <xf numFmtId="44" fontId="11" fillId="0" borderId="3" xfId="1" applyFont="1" applyBorder="1"/>
    <xf numFmtId="44" fontId="11" fillId="0" borderId="4" xfId="1" applyFont="1" applyFill="1" applyBorder="1"/>
    <xf numFmtId="0" fontId="7" fillId="0" borderId="0" xfId="0" applyFont="1" applyAlignment="1">
      <alignment horizontal="left" vertical="center" wrapText="1"/>
    </xf>
    <xf numFmtId="0" fontId="16" fillId="0" borderId="0" xfId="3" applyFont="1" applyAlignment="1">
      <alignment horizontal="left" vertical="center" wrapText="1"/>
    </xf>
    <xf numFmtId="0" fontId="11" fillId="0" borderId="3" xfId="3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8" fontId="11" fillId="0" borderId="0" xfId="0" applyNumberFormat="1" applyFont="1" applyAlignment="1">
      <alignment horizontal="right" vertical="center"/>
    </xf>
    <xf numFmtId="0" fontId="23" fillId="0" borderId="0" xfId="0" applyFont="1" applyAlignment="1">
      <alignment vertical="center"/>
    </xf>
    <xf numFmtId="0" fontId="11" fillId="0" borderId="0" xfId="0" applyFont="1" applyAlignment="1">
      <alignment horizontal="center"/>
    </xf>
    <xf numFmtId="0" fontId="24" fillId="0" borderId="0" xfId="0" applyFont="1" applyAlignment="1">
      <alignment vertical="center"/>
    </xf>
    <xf numFmtId="0" fontId="16" fillId="0" borderId="3" xfId="0" applyFont="1" applyBorder="1" applyAlignment="1">
      <alignment horizontal="left" vertical="center" wrapText="1"/>
    </xf>
    <xf numFmtId="0" fontId="11" fillId="0" borderId="3" xfId="0" applyFont="1" applyBorder="1" applyAlignment="1">
      <alignment horizontal="left" vertical="center" wrapText="1"/>
    </xf>
    <xf numFmtId="164" fontId="11" fillId="0" borderId="3" xfId="0" applyNumberFormat="1" applyFont="1" applyBorder="1" applyAlignment="1">
      <alignment horizontal="right" vertical="center"/>
    </xf>
    <xf numFmtId="0" fontId="11" fillId="0" borderId="3" xfId="0" applyFont="1" applyBorder="1" applyAlignment="1">
      <alignment horizontal="center" vertical="center"/>
    </xf>
    <xf numFmtId="0" fontId="11" fillId="0" borderId="3" xfId="0" applyFont="1" applyBorder="1" applyAlignment="1">
      <alignment horizontal="left"/>
    </xf>
    <xf numFmtId="164" fontId="11" fillId="0" borderId="3" xfId="0" applyNumberFormat="1" applyFont="1" applyBorder="1" applyAlignment="1">
      <alignment horizontal="right"/>
    </xf>
    <xf numFmtId="0" fontId="11" fillId="0" borderId="3" xfId="0" applyFont="1" applyBorder="1" applyAlignment="1">
      <alignment horizontal="center"/>
    </xf>
    <xf numFmtId="0" fontId="26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14" fillId="0" borderId="0" xfId="0" applyFont="1" applyAlignment="1">
      <alignment vertical="center" wrapText="1"/>
    </xf>
    <xf numFmtId="0" fontId="14" fillId="0" borderId="0" xfId="3" applyFont="1" applyAlignment="1">
      <alignment horizontal="left" vertical="center"/>
    </xf>
    <xf numFmtId="0" fontId="11" fillId="0" borderId="0" xfId="0" applyFont="1" applyAlignment="1">
      <alignment vertical="center" wrapText="1"/>
    </xf>
    <xf numFmtId="164" fontId="11" fillId="0" borderId="0" xfId="1" applyNumberFormat="1" applyFont="1" applyBorder="1"/>
    <xf numFmtId="44" fontId="13" fillId="0" borderId="0" xfId="1" applyFont="1" applyBorder="1" applyAlignment="1">
      <alignment horizontal="right" vertical="center"/>
    </xf>
    <xf numFmtId="0" fontId="12" fillId="0" borderId="0" xfId="0" applyFont="1" applyAlignment="1">
      <alignment horizontal="right" vertical="center" wrapText="1"/>
    </xf>
    <xf numFmtId="0" fontId="21" fillId="2" borderId="6" xfId="2" applyFont="1" applyBorder="1" applyAlignment="1">
      <alignment horizontal="center" vertical="center"/>
    </xf>
    <xf numFmtId="0" fontId="21" fillId="2" borderId="6" xfId="2" applyFont="1" applyBorder="1" applyAlignment="1">
      <alignment horizontal="center" vertical="center" wrapText="1"/>
    </xf>
    <xf numFmtId="164" fontId="16" fillId="0" borderId="3" xfId="4" applyNumberFormat="1" applyFont="1" applyBorder="1" applyAlignment="1">
      <alignment horizontal="center" vertical="center"/>
    </xf>
    <xf numFmtId="164" fontId="11" fillId="0" borderId="7" xfId="1" applyNumberFormat="1" applyFont="1" applyBorder="1"/>
    <xf numFmtId="44" fontId="13" fillId="0" borderId="7" xfId="1" applyFont="1" applyBorder="1" applyAlignment="1">
      <alignment horizontal="right" vertical="center"/>
    </xf>
    <xf numFmtId="44" fontId="11" fillId="0" borderId="0" xfId="1" applyFont="1" applyFill="1" applyBorder="1"/>
    <xf numFmtId="8" fontId="11" fillId="0" borderId="3" xfId="0" applyNumberFormat="1" applyFont="1" applyBorder="1" applyAlignment="1">
      <alignment horizontal="center" vertical="center"/>
    </xf>
    <xf numFmtId="0" fontId="16" fillId="0" borderId="0" xfId="0" applyFont="1" applyAlignment="1">
      <alignment vertical="center" wrapText="1"/>
    </xf>
    <xf numFmtId="164" fontId="11" fillId="0" borderId="12" xfId="1" applyNumberFormat="1" applyFont="1" applyBorder="1"/>
    <xf numFmtId="0" fontId="16" fillId="0" borderId="3" xfId="0" applyFont="1" applyBorder="1" applyAlignment="1">
      <alignment vertical="center" wrapText="1"/>
    </xf>
    <xf numFmtId="8" fontId="11" fillId="0" borderId="3" xfId="0" applyNumberFormat="1" applyFont="1" applyBorder="1" applyAlignment="1">
      <alignment horizontal="right" vertical="center"/>
    </xf>
    <xf numFmtId="0" fontId="14" fillId="0" borderId="3" xfId="0" applyFont="1" applyBorder="1" applyAlignment="1">
      <alignment horizontal="center" vertical="center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top"/>
    </xf>
    <xf numFmtId="0" fontId="16" fillId="0" borderId="0" xfId="3" applyFont="1" applyAlignment="1">
      <alignment horizontal="left" vertical="center" wrapText="1"/>
    </xf>
    <xf numFmtId="164" fontId="21" fillId="2" borderId="8" xfId="2" applyNumberFormat="1" applyFont="1" applyBorder="1" applyAlignment="1">
      <alignment horizontal="center" vertical="center" wrapText="1"/>
    </xf>
    <xf numFmtId="164" fontId="21" fillId="2" borderId="11" xfId="2" applyNumberFormat="1" applyFont="1" applyBorder="1" applyAlignment="1">
      <alignment horizontal="center" vertical="center" wrapText="1"/>
    </xf>
    <xf numFmtId="164" fontId="21" fillId="2" borderId="9" xfId="2" applyNumberFormat="1" applyFont="1" applyBorder="1" applyAlignment="1">
      <alignment horizontal="center" vertical="center" wrapText="1"/>
    </xf>
    <xf numFmtId="164" fontId="21" fillId="2" borderId="10" xfId="2" applyNumberFormat="1" applyFont="1" applyBorder="1" applyAlignment="1">
      <alignment horizontal="center" vertical="center" wrapText="1"/>
    </xf>
    <xf numFmtId="164" fontId="21" fillId="2" borderId="5" xfId="2" applyNumberFormat="1" applyFont="1" applyBorder="1" applyAlignment="1">
      <alignment horizontal="center" vertical="center" wrapText="1"/>
    </xf>
    <xf numFmtId="0" fontId="27" fillId="0" borderId="0" xfId="0" applyFont="1" applyAlignment="1">
      <alignment horizontal="center"/>
    </xf>
    <xf numFmtId="0" fontId="23" fillId="0" borderId="0" xfId="0" applyFont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</cellXfs>
  <cellStyles count="5">
    <cellStyle name="Celda de comprobación" xfId="2" builtinId="23"/>
    <cellStyle name="Moneda" xfId="1" builtinId="4"/>
    <cellStyle name="Moneda 2" xfId="4" xr:uid="{4C0B77AD-AF50-42AC-ADC9-3D40D81A9236}"/>
    <cellStyle name="Normal" xfId="0" builtinId="0"/>
    <cellStyle name="Normal 2" xfId="3" xr:uid="{091AAB8F-B21F-4E6B-8DEB-031C7B91808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682390-2E42-4CD4-8A97-F98CD0EDD480}">
  <dimension ref="A1:R84"/>
  <sheetViews>
    <sheetView tabSelected="1" topLeftCell="A53" workbookViewId="0">
      <selection activeCell="G79" sqref="G79"/>
    </sheetView>
  </sheetViews>
  <sheetFormatPr baseColWidth="10" defaultRowHeight="15" x14ac:dyDescent="0.25"/>
  <cols>
    <col min="1" max="1" width="65" customWidth="1"/>
    <col min="2" max="2" width="40.140625" bestFit="1" customWidth="1"/>
    <col min="3" max="3" width="17.85546875" bestFit="1" customWidth="1"/>
    <col min="4" max="4" width="23.7109375" bestFit="1" customWidth="1"/>
    <col min="5" max="5" width="23.7109375" customWidth="1"/>
    <col min="6" max="6" width="18.7109375" customWidth="1"/>
    <col min="7" max="7" width="14.7109375" bestFit="1" customWidth="1"/>
    <col min="8" max="8" width="18" customWidth="1"/>
    <col min="9" max="9" width="17" bestFit="1" customWidth="1"/>
    <col min="257" max="257" width="39" customWidth="1"/>
    <col min="258" max="258" width="14.140625" customWidth="1"/>
    <col min="260" max="260" width="16" customWidth="1"/>
    <col min="261" max="261" width="4.28515625" bestFit="1" customWidth="1"/>
    <col min="262" max="262" width="43.5703125" bestFit="1" customWidth="1"/>
    <col min="513" max="513" width="39" customWidth="1"/>
    <col min="514" max="514" width="14.140625" customWidth="1"/>
    <col min="516" max="516" width="16" customWidth="1"/>
    <col min="517" max="517" width="4.28515625" bestFit="1" customWidth="1"/>
    <col min="518" max="518" width="43.5703125" bestFit="1" customWidth="1"/>
    <col min="769" max="769" width="39" customWidth="1"/>
    <col min="770" max="770" width="14.140625" customWidth="1"/>
    <col min="772" max="772" width="16" customWidth="1"/>
    <col min="773" max="773" width="4.28515625" bestFit="1" customWidth="1"/>
    <col min="774" max="774" width="43.5703125" bestFit="1" customWidth="1"/>
    <col min="1025" max="1025" width="39" customWidth="1"/>
    <col min="1026" max="1026" width="14.140625" customWidth="1"/>
    <col min="1028" max="1028" width="16" customWidth="1"/>
    <col min="1029" max="1029" width="4.28515625" bestFit="1" customWidth="1"/>
    <col min="1030" max="1030" width="43.5703125" bestFit="1" customWidth="1"/>
    <col min="1281" max="1281" width="39" customWidth="1"/>
    <col min="1282" max="1282" width="14.140625" customWidth="1"/>
    <col min="1284" max="1284" width="16" customWidth="1"/>
    <col min="1285" max="1285" width="4.28515625" bestFit="1" customWidth="1"/>
    <col min="1286" max="1286" width="43.5703125" bestFit="1" customWidth="1"/>
    <col min="1537" max="1537" width="39" customWidth="1"/>
    <col min="1538" max="1538" width="14.140625" customWidth="1"/>
    <col min="1540" max="1540" width="16" customWidth="1"/>
    <col min="1541" max="1541" width="4.28515625" bestFit="1" customWidth="1"/>
    <col min="1542" max="1542" width="43.5703125" bestFit="1" customWidth="1"/>
    <col min="1793" max="1793" width="39" customWidth="1"/>
    <col min="1794" max="1794" width="14.140625" customWidth="1"/>
    <col min="1796" max="1796" width="16" customWidth="1"/>
    <col min="1797" max="1797" width="4.28515625" bestFit="1" customWidth="1"/>
    <col min="1798" max="1798" width="43.5703125" bestFit="1" customWidth="1"/>
    <col min="2049" max="2049" width="39" customWidth="1"/>
    <col min="2050" max="2050" width="14.140625" customWidth="1"/>
    <col min="2052" max="2052" width="16" customWidth="1"/>
    <col min="2053" max="2053" width="4.28515625" bestFit="1" customWidth="1"/>
    <col min="2054" max="2054" width="43.5703125" bestFit="1" customWidth="1"/>
    <col min="2305" max="2305" width="39" customWidth="1"/>
    <col min="2306" max="2306" width="14.140625" customWidth="1"/>
    <col min="2308" max="2308" width="16" customWidth="1"/>
    <col min="2309" max="2309" width="4.28515625" bestFit="1" customWidth="1"/>
    <col min="2310" max="2310" width="43.5703125" bestFit="1" customWidth="1"/>
    <col min="2561" max="2561" width="39" customWidth="1"/>
    <col min="2562" max="2562" width="14.140625" customWidth="1"/>
    <col min="2564" max="2564" width="16" customWidth="1"/>
    <col min="2565" max="2565" width="4.28515625" bestFit="1" customWidth="1"/>
    <col min="2566" max="2566" width="43.5703125" bestFit="1" customWidth="1"/>
    <col min="2817" max="2817" width="39" customWidth="1"/>
    <col min="2818" max="2818" width="14.140625" customWidth="1"/>
    <col min="2820" max="2820" width="16" customWidth="1"/>
    <col min="2821" max="2821" width="4.28515625" bestFit="1" customWidth="1"/>
    <col min="2822" max="2822" width="43.5703125" bestFit="1" customWidth="1"/>
    <col min="3073" max="3073" width="39" customWidth="1"/>
    <col min="3074" max="3074" width="14.140625" customWidth="1"/>
    <col min="3076" max="3076" width="16" customWidth="1"/>
    <col min="3077" max="3077" width="4.28515625" bestFit="1" customWidth="1"/>
    <col min="3078" max="3078" width="43.5703125" bestFit="1" customWidth="1"/>
    <col min="3329" max="3329" width="39" customWidth="1"/>
    <col min="3330" max="3330" width="14.140625" customWidth="1"/>
    <col min="3332" max="3332" width="16" customWidth="1"/>
    <col min="3333" max="3333" width="4.28515625" bestFit="1" customWidth="1"/>
    <col min="3334" max="3334" width="43.5703125" bestFit="1" customWidth="1"/>
    <col min="3585" max="3585" width="39" customWidth="1"/>
    <col min="3586" max="3586" width="14.140625" customWidth="1"/>
    <col min="3588" max="3588" width="16" customWidth="1"/>
    <col min="3589" max="3589" width="4.28515625" bestFit="1" customWidth="1"/>
    <col min="3590" max="3590" width="43.5703125" bestFit="1" customWidth="1"/>
    <col min="3841" max="3841" width="39" customWidth="1"/>
    <col min="3842" max="3842" width="14.140625" customWidth="1"/>
    <col min="3844" max="3844" width="16" customWidth="1"/>
    <col min="3845" max="3845" width="4.28515625" bestFit="1" customWidth="1"/>
    <col min="3846" max="3846" width="43.5703125" bestFit="1" customWidth="1"/>
    <col min="4097" max="4097" width="39" customWidth="1"/>
    <col min="4098" max="4098" width="14.140625" customWidth="1"/>
    <col min="4100" max="4100" width="16" customWidth="1"/>
    <col min="4101" max="4101" width="4.28515625" bestFit="1" customWidth="1"/>
    <col min="4102" max="4102" width="43.5703125" bestFit="1" customWidth="1"/>
    <col min="4353" max="4353" width="39" customWidth="1"/>
    <col min="4354" max="4354" width="14.140625" customWidth="1"/>
    <col min="4356" max="4356" width="16" customWidth="1"/>
    <col min="4357" max="4357" width="4.28515625" bestFit="1" customWidth="1"/>
    <col min="4358" max="4358" width="43.5703125" bestFit="1" customWidth="1"/>
    <col min="4609" max="4609" width="39" customWidth="1"/>
    <col min="4610" max="4610" width="14.140625" customWidth="1"/>
    <col min="4612" max="4612" width="16" customWidth="1"/>
    <col min="4613" max="4613" width="4.28515625" bestFit="1" customWidth="1"/>
    <col min="4614" max="4614" width="43.5703125" bestFit="1" customWidth="1"/>
    <col min="4865" max="4865" width="39" customWidth="1"/>
    <col min="4866" max="4866" width="14.140625" customWidth="1"/>
    <col min="4868" max="4868" width="16" customWidth="1"/>
    <col min="4869" max="4869" width="4.28515625" bestFit="1" customWidth="1"/>
    <col min="4870" max="4870" width="43.5703125" bestFit="1" customWidth="1"/>
    <col min="5121" max="5121" width="39" customWidth="1"/>
    <col min="5122" max="5122" width="14.140625" customWidth="1"/>
    <col min="5124" max="5124" width="16" customWidth="1"/>
    <col min="5125" max="5125" width="4.28515625" bestFit="1" customWidth="1"/>
    <col min="5126" max="5126" width="43.5703125" bestFit="1" customWidth="1"/>
    <col min="5377" max="5377" width="39" customWidth="1"/>
    <col min="5378" max="5378" width="14.140625" customWidth="1"/>
    <col min="5380" max="5380" width="16" customWidth="1"/>
    <col min="5381" max="5381" width="4.28515625" bestFit="1" customWidth="1"/>
    <col min="5382" max="5382" width="43.5703125" bestFit="1" customWidth="1"/>
    <col min="5633" max="5633" width="39" customWidth="1"/>
    <col min="5634" max="5634" width="14.140625" customWidth="1"/>
    <col min="5636" max="5636" width="16" customWidth="1"/>
    <col min="5637" max="5637" width="4.28515625" bestFit="1" customWidth="1"/>
    <col min="5638" max="5638" width="43.5703125" bestFit="1" customWidth="1"/>
    <col min="5889" max="5889" width="39" customWidth="1"/>
    <col min="5890" max="5890" width="14.140625" customWidth="1"/>
    <col min="5892" max="5892" width="16" customWidth="1"/>
    <col min="5893" max="5893" width="4.28515625" bestFit="1" customWidth="1"/>
    <col min="5894" max="5894" width="43.5703125" bestFit="1" customWidth="1"/>
    <col min="6145" max="6145" width="39" customWidth="1"/>
    <col min="6146" max="6146" width="14.140625" customWidth="1"/>
    <col min="6148" max="6148" width="16" customWidth="1"/>
    <col min="6149" max="6149" width="4.28515625" bestFit="1" customWidth="1"/>
    <col min="6150" max="6150" width="43.5703125" bestFit="1" customWidth="1"/>
    <col min="6401" max="6401" width="39" customWidth="1"/>
    <col min="6402" max="6402" width="14.140625" customWidth="1"/>
    <col min="6404" max="6404" width="16" customWidth="1"/>
    <col min="6405" max="6405" width="4.28515625" bestFit="1" customWidth="1"/>
    <col min="6406" max="6406" width="43.5703125" bestFit="1" customWidth="1"/>
    <col min="6657" max="6657" width="39" customWidth="1"/>
    <col min="6658" max="6658" width="14.140625" customWidth="1"/>
    <col min="6660" max="6660" width="16" customWidth="1"/>
    <col min="6661" max="6661" width="4.28515625" bestFit="1" customWidth="1"/>
    <col min="6662" max="6662" width="43.5703125" bestFit="1" customWidth="1"/>
    <col min="6913" max="6913" width="39" customWidth="1"/>
    <col min="6914" max="6914" width="14.140625" customWidth="1"/>
    <col min="6916" max="6916" width="16" customWidth="1"/>
    <col min="6917" max="6917" width="4.28515625" bestFit="1" customWidth="1"/>
    <col min="6918" max="6918" width="43.5703125" bestFit="1" customWidth="1"/>
    <col min="7169" max="7169" width="39" customWidth="1"/>
    <col min="7170" max="7170" width="14.140625" customWidth="1"/>
    <col min="7172" max="7172" width="16" customWidth="1"/>
    <col min="7173" max="7173" width="4.28515625" bestFit="1" customWidth="1"/>
    <col min="7174" max="7174" width="43.5703125" bestFit="1" customWidth="1"/>
    <col min="7425" max="7425" width="39" customWidth="1"/>
    <col min="7426" max="7426" width="14.140625" customWidth="1"/>
    <col min="7428" max="7428" width="16" customWidth="1"/>
    <col min="7429" max="7429" width="4.28515625" bestFit="1" customWidth="1"/>
    <col min="7430" max="7430" width="43.5703125" bestFit="1" customWidth="1"/>
    <col min="7681" max="7681" width="39" customWidth="1"/>
    <col min="7682" max="7682" width="14.140625" customWidth="1"/>
    <col min="7684" max="7684" width="16" customWidth="1"/>
    <col min="7685" max="7685" width="4.28515625" bestFit="1" customWidth="1"/>
    <col min="7686" max="7686" width="43.5703125" bestFit="1" customWidth="1"/>
    <col min="7937" max="7937" width="39" customWidth="1"/>
    <col min="7938" max="7938" width="14.140625" customWidth="1"/>
    <col min="7940" max="7940" width="16" customWidth="1"/>
    <col min="7941" max="7941" width="4.28515625" bestFit="1" customWidth="1"/>
    <col min="7942" max="7942" width="43.5703125" bestFit="1" customWidth="1"/>
    <col min="8193" max="8193" width="39" customWidth="1"/>
    <col min="8194" max="8194" width="14.140625" customWidth="1"/>
    <col min="8196" max="8196" width="16" customWidth="1"/>
    <col min="8197" max="8197" width="4.28515625" bestFit="1" customWidth="1"/>
    <col min="8198" max="8198" width="43.5703125" bestFit="1" customWidth="1"/>
    <col min="8449" max="8449" width="39" customWidth="1"/>
    <col min="8450" max="8450" width="14.140625" customWidth="1"/>
    <col min="8452" max="8452" width="16" customWidth="1"/>
    <col min="8453" max="8453" width="4.28515625" bestFit="1" customWidth="1"/>
    <col min="8454" max="8454" width="43.5703125" bestFit="1" customWidth="1"/>
    <col min="8705" max="8705" width="39" customWidth="1"/>
    <col min="8706" max="8706" width="14.140625" customWidth="1"/>
    <col min="8708" max="8708" width="16" customWidth="1"/>
    <col min="8709" max="8709" width="4.28515625" bestFit="1" customWidth="1"/>
    <col min="8710" max="8710" width="43.5703125" bestFit="1" customWidth="1"/>
    <col min="8961" max="8961" width="39" customWidth="1"/>
    <col min="8962" max="8962" width="14.140625" customWidth="1"/>
    <col min="8964" max="8964" width="16" customWidth="1"/>
    <col min="8965" max="8965" width="4.28515625" bestFit="1" customWidth="1"/>
    <col min="8966" max="8966" width="43.5703125" bestFit="1" customWidth="1"/>
    <col min="9217" max="9217" width="39" customWidth="1"/>
    <col min="9218" max="9218" width="14.140625" customWidth="1"/>
    <col min="9220" max="9220" width="16" customWidth="1"/>
    <col min="9221" max="9221" width="4.28515625" bestFit="1" customWidth="1"/>
    <col min="9222" max="9222" width="43.5703125" bestFit="1" customWidth="1"/>
    <col min="9473" max="9473" width="39" customWidth="1"/>
    <col min="9474" max="9474" width="14.140625" customWidth="1"/>
    <col min="9476" max="9476" width="16" customWidth="1"/>
    <col min="9477" max="9477" width="4.28515625" bestFit="1" customWidth="1"/>
    <col min="9478" max="9478" width="43.5703125" bestFit="1" customWidth="1"/>
    <col min="9729" max="9729" width="39" customWidth="1"/>
    <col min="9730" max="9730" width="14.140625" customWidth="1"/>
    <col min="9732" max="9732" width="16" customWidth="1"/>
    <col min="9733" max="9733" width="4.28515625" bestFit="1" customWidth="1"/>
    <col min="9734" max="9734" width="43.5703125" bestFit="1" customWidth="1"/>
    <col min="9985" max="9985" width="39" customWidth="1"/>
    <col min="9986" max="9986" width="14.140625" customWidth="1"/>
    <col min="9988" max="9988" width="16" customWidth="1"/>
    <col min="9989" max="9989" width="4.28515625" bestFit="1" customWidth="1"/>
    <col min="9990" max="9990" width="43.5703125" bestFit="1" customWidth="1"/>
    <col min="10241" max="10241" width="39" customWidth="1"/>
    <col min="10242" max="10242" width="14.140625" customWidth="1"/>
    <col min="10244" max="10244" width="16" customWidth="1"/>
    <col min="10245" max="10245" width="4.28515625" bestFit="1" customWidth="1"/>
    <col min="10246" max="10246" width="43.5703125" bestFit="1" customWidth="1"/>
    <col min="10497" max="10497" width="39" customWidth="1"/>
    <col min="10498" max="10498" width="14.140625" customWidth="1"/>
    <col min="10500" max="10500" width="16" customWidth="1"/>
    <col min="10501" max="10501" width="4.28515625" bestFit="1" customWidth="1"/>
    <col min="10502" max="10502" width="43.5703125" bestFit="1" customWidth="1"/>
    <col min="10753" max="10753" width="39" customWidth="1"/>
    <col min="10754" max="10754" width="14.140625" customWidth="1"/>
    <col min="10756" max="10756" width="16" customWidth="1"/>
    <col min="10757" max="10757" width="4.28515625" bestFit="1" customWidth="1"/>
    <col min="10758" max="10758" width="43.5703125" bestFit="1" customWidth="1"/>
    <col min="11009" max="11009" width="39" customWidth="1"/>
    <col min="11010" max="11010" width="14.140625" customWidth="1"/>
    <col min="11012" max="11012" width="16" customWidth="1"/>
    <col min="11013" max="11013" width="4.28515625" bestFit="1" customWidth="1"/>
    <col min="11014" max="11014" width="43.5703125" bestFit="1" customWidth="1"/>
    <col min="11265" max="11265" width="39" customWidth="1"/>
    <col min="11266" max="11266" width="14.140625" customWidth="1"/>
    <col min="11268" max="11268" width="16" customWidth="1"/>
    <col min="11269" max="11269" width="4.28515625" bestFit="1" customWidth="1"/>
    <col min="11270" max="11270" width="43.5703125" bestFit="1" customWidth="1"/>
    <col min="11521" max="11521" width="39" customWidth="1"/>
    <col min="11522" max="11522" width="14.140625" customWidth="1"/>
    <col min="11524" max="11524" width="16" customWidth="1"/>
    <col min="11525" max="11525" width="4.28515625" bestFit="1" customWidth="1"/>
    <col min="11526" max="11526" width="43.5703125" bestFit="1" customWidth="1"/>
    <col min="11777" max="11777" width="39" customWidth="1"/>
    <col min="11778" max="11778" width="14.140625" customWidth="1"/>
    <col min="11780" max="11780" width="16" customWidth="1"/>
    <col min="11781" max="11781" width="4.28515625" bestFit="1" customWidth="1"/>
    <col min="11782" max="11782" width="43.5703125" bestFit="1" customWidth="1"/>
    <col min="12033" max="12033" width="39" customWidth="1"/>
    <col min="12034" max="12034" width="14.140625" customWidth="1"/>
    <col min="12036" max="12036" width="16" customWidth="1"/>
    <col min="12037" max="12037" width="4.28515625" bestFit="1" customWidth="1"/>
    <col min="12038" max="12038" width="43.5703125" bestFit="1" customWidth="1"/>
    <col min="12289" max="12289" width="39" customWidth="1"/>
    <col min="12290" max="12290" width="14.140625" customWidth="1"/>
    <col min="12292" max="12292" width="16" customWidth="1"/>
    <col min="12293" max="12293" width="4.28515625" bestFit="1" customWidth="1"/>
    <col min="12294" max="12294" width="43.5703125" bestFit="1" customWidth="1"/>
    <col min="12545" max="12545" width="39" customWidth="1"/>
    <col min="12546" max="12546" width="14.140625" customWidth="1"/>
    <col min="12548" max="12548" width="16" customWidth="1"/>
    <col min="12549" max="12549" width="4.28515625" bestFit="1" customWidth="1"/>
    <col min="12550" max="12550" width="43.5703125" bestFit="1" customWidth="1"/>
    <col min="12801" max="12801" width="39" customWidth="1"/>
    <col min="12802" max="12802" width="14.140625" customWidth="1"/>
    <col min="12804" max="12804" width="16" customWidth="1"/>
    <col min="12805" max="12805" width="4.28515625" bestFit="1" customWidth="1"/>
    <col min="12806" max="12806" width="43.5703125" bestFit="1" customWidth="1"/>
    <col min="13057" max="13057" width="39" customWidth="1"/>
    <col min="13058" max="13058" width="14.140625" customWidth="1"/>
    <col min="13060" max="13060" width="16" customWidth="1"/>
    <col min="13061" max="13061" width="4.28515625" bestFit="1" customWidth="1"/>
    <col min="13062" max="13062" width="43.5703125" bestFit="1" customWidth="1"/>
    <col min="13313" max="13313" width="39" customWidth="1"/>
    <col min="13314" max="13314" width="14.140625" customWidth="1"/>
    <col min="13316" max="13316" width="16" customWidth="1"/>
    <col min="13317" max="13317" width="4.28515625" bestFit="1" customWidth="1"/>
    <col min="13318" max="13318" width="43.5703125" bestFit="1" customWidth="1"/>
    <col min="13569" max="13569" width="39" customWidth="1"/>
    <col min="13570" max="13570" width="14.140625" customWidth="1"/>
    <col min="13572" max="13572" width="16" customWidth="1"/>
    <col min="13573" max="13573" width="4.28515625" bestFit="1" customWidth="1"/>
    <col min="13574" max="13574" width="43.5703125" bestFit="1" customWidth="1"/>
    <col min="13825" max="13825" width="39" customWidth="1"/>
    <col min="13826" max="13826" width="14.140625" customWidth="1"/>
    <col min="13828" max="13828" width="16" customWidth="1"/>
    <col min="13829" max="13829" width="4.28515625" bestFit="1" customWidth="1"/>
    <col min="13830" max="13830" width="43.5703125" bestFit="1" customWidth="1"/>
    <col min="14081" max="14081" width="39" customWidth="1"/>
    <col min="14082" max="14082" width="14.140625" customWidth="1"/>
    <col min="14084" max="14084" width="16" customWidth="1"/>
    <col min="14085" max="14085" width="4.28515625" bestFit="1" customWidth="1"/>
    <col min="14086" max="14086" width="43.5703125" bestFit="1" customWidth="1"/>
    <col min="14337" max="14337" width="39" customWidth="1"/>
    <col min="14338" max="14338" width="14.140625" customWidth="1"/>
    <col min="14340" max="14340" width="16" customWidth="1"/>
    <col min="14341" max="14341" width="4.28515625" bestFit="1" customWidth="1"/>
    <col min="14342" max="14342" width="43.5703125" bestFit="1" customWidth="1"/>
    <col min="14593" max="14593" width="39" customWidth="1"/>
    <col min="14594" max="14594" width="14.140625" customWidth="1"/>
    <col min="14596" max="14596" width="16" customWidth="1"/>
    <col min="14597" max="14597" width="4.28515625" bestFit="1" customWidth="1"/>
    <col min="14598" max="14598" width="43.5703125" bestFit="1" customWidth="1"/>
    <col min="14849" max="14849" width="39" customWidth="1"/>
    <col min="14850" max="14850" width="14.140625" customWidth="1"/>
    <col min="14852" max="14852" width="16" customWidth="1"/>
    <col min="14853" max="14853" width="4.28515625" bestFit="1" customWidth="1"/>
    <col min="14854" max="14854" width="43.5703125" bestFit="1" customWidth="1"/>
    <col min="15105" max="15105" width="39" customWidth="1"/>
    <col min="15106" max="15106" width="14.140625" customWidth="1"/>
    <col min="15108" max="15108" width="16" customWidth="1"/>
    <col min="15109" max="15109" width="4.28515625" bestFit="1" customWidth="1"/>
    <col min="15110" max="15110" width="43.5703125" bestFit="1" customWidth="1"/>
    <col min="15361" max="15361" width="39" customWidth="1"/>
    <col min="15362" max="15362" width="14.140625" customWidth="1"/>
    <col min="15364" max="15364" width="16" customWidth="1"/>
    <col min="15365" max="15365" width="4.28515625" bestFit="1" customWidth="1"/>
    <col min="15366" max="15366" width="43.5703125" bestFit="1" customWidth="1"/>
    <col min="15617" max="15617" width="39" customWidth="1"/>
    <col min="15618" max="15618" width="14.140625" customWidth="1"/>
    <col min="15620" max="15620" width="16" customWidth="1"/>
    <col min="15621" max="15621" width="4.28515625" bestFit="1" customWidth="1"/>
    <col min="15622" max="15622" width="43.5703125" bestFit="1" customWidth="1"/>
    <col min="15873" max="15873" width="39" customWidth="1"/>
    <col min="15874" max="15874" width="14.140625" customWidth="1"/>
    <col min="15876" max="15876" width="16" customWidth="1"/>
    <col min="15877" max="15877" width="4.28515625" bestFit="1" customWidth="1"/>
    <col min="15878" max="15878" width="43.5703125" bestFit="1" customWidth="1"/>
    <col min="16129" max="16129" width="39" customWidth="1"/>
    <col min="16130" max="16130" width="14.140625" customWidth="1"/>
    <col min="16132" max="16132" width="16" customWidth="1"/>
    <col min="16133" max="16133" width="4.28515625" bestFit="1" customWidth="1"/>
    <col min="16134" max="16134" width="43.5703125" bestFit="1" customWidth="1"/>
  </cols>
  <sheetData>
    <row r="1" spans="1:9" ht="23.25" x14ac:dyDescent="0.5">
      <c r="A1" s="95" t="s">
        <v>69</v>
      </c>
      <c r="B1" s="95"/>
      <c r="C1" s="95"/>
      <c r="D1" s="95"/>
      <c r="E1" s="95"/>
      <c r="F1" s="95"/>
      <c r="G1" s="95"/>
      <c r="H1" s="95"/>
    </row>
    <row r="2" spans="1:9" ht="211.5" customHeight="1" x14ac:dyDescent="0.25">
      <c r="A2" s="87" t="s">
        <v>26</v>
      </c>
      <c r="B2" s="87"/>
      <c r="C2" s="87"/>
      <c r="D2" s="87"/>
      <c r="E2" s="87"/>
      <c r="F2" s="87"/>
      <c r="G2" s="87"/>
    </row>
    <row r="3" spans="1:9" ht="21" thickBot="1" x14ac:dyDescent="0.5">
      <c r="A3" s="38" t="s">
        <v>4</v>
      </c>
      <c r="B3" s="37"/>
      <c r="C3" s="36"/>
      <c r="D3" s="44"/>
      <c r="E3" s="44"/>
      <c r="F3" s="27"/>
    </row>
    <row r="4" spans="1:9" ht="39" thickTop="1" thickBot="1" x14ac:dyDescent="0.3">
      <c r="A4" s="45" t="s">
        <v>0</v>
      </c>
      <c r="B4" s="46" t="s">
        <v>1</v>
      </c>
      <c r="C4" s="47" t="s">
        <v>2</v>
      </c>
      <c r="D4" s="47" t="s">
        <v>27</v>
      </c>
      <c r="E4" s="47"/>
      <c r="F4" s="47" t="s">
        <v>3</v>
      </c>
    </row>
    <row r="5" spans="1:9" ht="19.5" thickTop="1" x14ac:dyDescent="0.25">
      <c r="A5" s="59" t="s">
        <v>43</v>
      </c>
      <c r="B5" s="42">
        <v>190</v>
      </c>
      <c r="C5" s="26">
        <v>25</v>
      </c>
      <c r="D5" s="42"/>
      <c r="E5" s="42"/>
      <c r="F5" s="19">
        <f>D5*C5</f>
        <v>0</v>
      </c>
      <c r="G5" s="20" t="str">
        <f>IF(D5&gt;B5,"ERROR TARIFA","")</f>
        <v/>
      </c>
    </row>
    <row r="6" spans="1:9" ht="37.5" x14ac:dyDescent="0.25">
      <c r="A6" s="60" t="s">
        <v>44</v>
      </c>
      <c r="B6" s="61">
        <v>60.06</v>
      </c>
      <c r="C6" s="62">
        <v>15</v>
      </c>
      <c r="D6" s="42"/>
      <c r="E6" s="42"/>
      <c r="F6" s="19">
        <f t="shared" ref="F6:F8" si="0">D6*C6</f>
        <v>0</v>
      </c>
      <c r="G6" s="20" t="str">
        <f t="shared" ref="G6:G8" si="1">IF(D6&gt;B6,"ERROR TARIFA","")</f>
        <v/>
      </c>
    </row>
    <row r="7" spans="1:9" ht="18.75" x14ac:dyDescent="0.4">
      <c r="A7" s="63" t="s">
        <v>25</v>
      </c>
      <c r="B7" s="64">
        <v>15000</v>
      </c>
      <c r="C7" s="65">
        <v>1</v>
      </c>
      <c r="D7" s="42"/>
      <c r="E7" s="42"/>
      <c r="F7" s="19">
        <f t="shared" si="0"/>
        <v>0</v>
      </c>
      <c r="G7" s="20" t="str">
        <f t="shared" si="1"/>
        <v/>
      </c>
    </row>
    <row r="8" spans="1:9" ht="21" customHeight="1" x14ac:dyDescent="0.4">
      <c r="A8" s="63" t="s">
        <v>45</v>
      </c>
      <c r="B8" s="64">
        <v>13000</v>
      </c>
      <c r="C8" s="65">
        <v>1</v>
      </c>
      <c r="D8" s="42"/>
      <c r="E8" s="42"/>
      <c r="F8" s="19">
        <f t="shared" si="0"/>
        <v>0</v>
      </c>
      <c r="G8" s="20" t="str">
        <f t="shared" si="1"/>
        <v/>
      </c>
    </row>
    <row r="9" spans="1:9" ht="18.75" x14ac:dyDescent="0.4">
      <c r="A9" s="36"/>
      <c r="B9" s="37"/>
      <c r="C9" s="36"/>
      <c r="D9" s="34"/>
      <c r="E9" s="34"/>
      <c r="F9" s="35">
        <f>SUM(F5:F8)</f>
        <v>0</v>
      </c>
      <c r="G9" s="27"/>
    </row>
    <row r="10" spans="1:9" ht="20.25" x14ac:dyDescent="0.25">
      <c r="A10" s="96" t="s">
        <v>70</v>
      </c>
      <c r="B10" s="96"/>
      <c r="C10" s="96"/>
      <c r="D10" s="96"/>
      <c r="E10" s="96"/>
      <c r="F10" s="96"/>
      <c r="G10" s="96"/>
    </row>
    <row r="11" spans="1:9" ht="18.75" x14ac:dyDescent="0.4">
      <c r="A11" s="36"/>
      <c r="B11" s="37"/>
      <c r="C11" s="36"/>
      <c r="D11" s="34"/>
      <c r="E11" s="34"/>
      <c r="F11" s="35"/>
      <c r="G11" s="27"/>
    </row>
    <row r="12" spans="1:9" x14ac:dyDescent="0.25">
      <c r="A12" s="8"/>
      <c r="B12" s="9"/>
      <c r="D12" s="10"/>
      <c r="E12" s="10"/>
    </row>
    <row r="13" spans="1:9" x14ac:dyDescent="0.25">
      <c r="D13" s="11"/>
      <c r="E13" s="11"/>
    </row>
    <row r="14" spans="1:9" ht="21" thickBot="1" x14ac:dyDescent="0.5">
      <c r="A14" s="38" t="s">
        <v>55</v>
      </c>
      <c r="B14" s="39"/>
      <c r="C14" s="40">
        <v>0.3</v>
      </c>
      <c r="D14" s="34"/>
      <c r="E14" s="34"/>
      <c r="F14" s="28"/>
      <c r="G14" s="27"/>
      <c r="H14" s="27"/>
    </row>
    <row r="15" spans="1:9" ht="39" customHeight="1" x14ac:dyDescent="0.4">
      <c r="A15" s="90" t="s">
        <v>51</v>
      </c>
      <c r="B15" s="90" t="s">
        <v>52</v>
      </c>
      <c r="C15" s="90" t="s">
        <v>53</v>
      </c>
      <c r="D15" s="90" t="s">
        <v>6</v>
      </c>
      <c r="E15" s="90" t="s">
        <v>3</v>
      </c>
      <c r="F15" s="90" t="s">
        <v>71</v>
      </c>
      <c r="G15" s="90" t="s">
        <v>27</v>
      </c>
      <c r="H15" s="93" t="s">
        <v>3</v>
      </c>
      <c r="I15" s="27"/>
    </row>
    <row r="16" spans="1:9" ht="19.5" thickBot="1" x14ac:dyDescent="0.3">
      <c r="A16" s="91"/>
      <c r="B16" s="91"/>
      <c r="C16" s="91"/>
      <c r="D16" s="91" t="s">
        <v>54</v>
      </c>
      <c r="E16" s="91"/>
      <c r="F16" s="91"/>
      <c r="G16" s="92"/>
      <c r="H16" s="94"/>
      <c r="I16" s="20" t="str">
        <f>IF(G16&gt;D16,"ERROR TARIFA","")</f>
        <v/>
      </c>
    </row>
    <row r="17" spans="1:18" ht="19.5" thickBot="1" x14ac:dyDescent="0.45">
      <c r="A17" s="84" t="s">
        <v>72</v>
      </c>
      <c r="B17" s="42">
        <v>645.9</v>
      </c>
      <c r="C17" s="42">
        <v>430.6</v>
      </c>
      <c r="D17" s="42">
        <v>200.71</v>
      </c>
      <c r="E17" s="85">
        <f>B17+C17+D17</f>
        <v>1277.21</v>
      </c>
      <c r="F17" s="98">
        <v>3</v>
      </c>
      <c r="G17" s="78"/>
      <c r="H17" s="79">
        <f>G17*F17</f>
        <v>0</v>
      </c>
      <c r="I17" s="20" t="str">
        <f>IF(G17&gt;E17,"ERROR TARIFA","")</f>
        <v/>
      </c>
    </row>
    <row r="18" spans="1:18" ht="19.5" thickBot="1" x14ac:dyDescent="0.45">
      <c r="A18" s="84" t="s">
        <v>46</v>
      </c>
      <c r="B18" s="42">
        <v>354.7</v>
      </c>
      <c r="C18" s="42">
        <v>236.47</v>
      </c>
      <c r="D18" s="42">
        <v>141.1</v>
      </c>
      <c r="E18" s="85">
        <f t="shared" ref="E18:E22" si="2">B18+C18+D18</f>
        <v>732.27</v>
      </c>
      <c r="F18" s="99">
        <v>3</v>
      </c>
      <c r="G18" s="43"/>
      <c r="H18" s="79">
        <f t="shared" ref="H18:H22" si="3">G18*F18</f>
        <v>0</v>
      </c>
      <c r="I18" s="20" t="str">
        <f t="shared" ref="I18:I22" si="4">IF(G18&gt;E18,"ERROR TARIFA","")</f>
        <v/>
      </c>
    </row>
    <row r="19" spans="1:18" ht="19.5" thickBot="1" x14ac:dyDescent="0.45">
      <c r="A19" s="84" t="s">
        <v>47</v>
      </c>
      <c r="B19" s="42">
        <v>481.69</v>
      </c>
      <c r="C19" s="42">
        <v>321.13</v>
      </c>
      <c r="D19" s="42">
        <v>141.1</v>
      </c>
      <c r="E19" s="85">
        <f t="shared" si="2"/>
        <v>943.92</v>
      </c>
      <c r="F19" s="99">
        <v>3</v>
      </c>
      <c r="G19" s="43"/>
      <c r="H19" s="79">
        <f t="shared" si="3"/>
        <v>0</v>
      </c>
      <c r="I19" s="20" t="str">
        <f t="shared" si="4"/>
        <v/>
      </c>
    </row>
    <row r="20" spans="1:18" ht="38.25" thickBot="1" x14ac:dyDescent="0.45">
      <c r="A20" s="84" t="s">
        <v>48</v>
      </c>
      <c r="B20" s="42">
        <v>217.6</v>
      </c>
      <c r="C20" s="42">
        <v>145.06</v>
      </c>
      <c r="D20" s="42">
        <v>130.16</v>
      </c>
      <c r="E20" s="85">
        <f t="shared" si="2"/>
        <v>492.81999999999994</v>
      </c>
      <c r="F20" s="99">
        <v>2</v>
      </c>
      <c r="G20" s="43"/>
      <c r="H20" s="79">
        <f t="shared" si="3"/>
        <v>0</v>
      </c>
      <c r="I20" s="20" t="str">
        <f t="shared" si="4"/>
        <v/>
      </c>
    </row>
    <row r="21" spans="1:18" ht="19.5" thickBot="1" x14ac:dyDescent="0.45">
      <c r="A21" s="84" t="s">
        <v>49</v>
      </c>
      <c r="B21" s="42">
        <v>217.59</v>
      </c>
      <c r="C21" s="42">
        <v>145.07</v>
      </c>
      <c r="D21" s="42">
        <v>0</v>
      </c>
      <c r="E21" s="85">
        <f t="shared" si="2"/>
        <v>362.65999999999997</v>
      </c>
      <c r="F21" s="99">
        <v>2</v>
      </c>
      <c r="G21" s="83"/>
      <c r="H21" s="79">
        <f t="shared" si="3"/>
        <v>0</v>
      </c>
      <c r="I21" s="20" t="str">
        <f t="shared" si="4"/>
        <v/>
      </c>
      <c r="O21" s="1"/>
      <c r="P21" s="2"/>
      <c r="R21" s="3"/>
    </row>
    <row r="22" spans="1:18" ht="57" thickBot="1" x14ac:dyDescent="0.45">
      <c r="A22" s="84" t="s">
        <v>50</v>
      </c>
      <c r="B22" s="85">
        <v>217.6</v>
      </c>
      <c r="C22" s="85">
        <v>145.06</v>
      </c>
      <c r="D22" s="85">
        <v>130.16</v>
      </c>
      <c r="E22" s="85">
        <f t="shared" si="2"/>
        <v>492.81999999999994</v>
      </c>
      <c r="F22" s="99">
        <v>2</v>
      </c>
      <c r="G22" s="43"/>
      <c r="H22" s="79">
        <f t="shared" si="3"/>
        <v>0</v>
      </c>
      <c r="I22" s="20" t="str">
        <f t="shared" si="4"/>
        <v/>
      </c>
      <c r="O22" s="1"/>
      <c r="P22" s="2"/>
      <c r="R22" s="3"/>
    </row>
    <row r="23" spans="1:18" ht="18.75" x14ac:dyDescent="0.4">
      <c r="A23" s="82"/>
      <c r="B23" s="55"/>
      <c r="C23" s="55"/>
      <c r="D23" s="55"/>
      <c r="E23" s="55"/>
      <c r="F23" s="54"/>
      <c r="G23" s="72"/>
      <c r="H23" s="73">
        <f>SUM(H17:H22)</f>
        <v>0</v>
      </c>
      <c r="I23" s="74"/>
      <c r="O23" s="1"/>
      <c r="P23" s="2"/>
      <c r="R23" s="3"/>
    </row>
    <row r="24" spans="1:18" ht="20.25" x14ac:dyDescent="0.45">
      <c r="A24" s="66" t="s">
        <v>56</v>
      </c>
      <c r="B24" s="67"/>
      <c r="C24" s="67"/>
      <c r="D24" s="67"/>
      <c r="E24" s="67"/>
      <c r="F24" s="67"/>
      <c r="G24" s="67"/>
      <c r="H24" s="27"/>
      <c r="I24" s="74"/>
      <c r="O24" s="1"/>
      <c r="P24" s="2"/>
      <c r="R24" s="3"/>
    </row>
    <row r="25" spans="1:18" ht="20.25" x14ac:dyDescent="0.45">
      <c r="A25" s="68" t="s">
        <v>57</v>
      </c>
      <c r="B25" s="67"/>
      <c r="C25" s="67"/>
      <c r="D25" s="67"/>
      <c r="E25" s="67"/>
      <c r="F25" s="67"/>
      <c r="G25" s="67"/>
      <c r="H25" s="27"/>
      <c r="I25" s="74"/>
      <c r="O25" s="1"/>
      <c r="P25" s="2"/>
      <c r="R25" s="3"/>
    </row>
    <row r="26" spans="1:18" ht="20.25" x14ac:dyDescent="0.45">
      <c r="A26" s="68" t="s">
        <v>58</v>
      </c>
      <c r="B26" s="67"/>
      <c r="C26" s="67"/>
      <c r="D26" s="67"/>
      <c r="E26" s="67"/>
      <c r="F26" s="67"/>
      <c r="G26" s="67"/>
      <c r="H26" s="27"/>
      <c r="I26" s="74"/>
      <c r="O26" s="1"/>
      <c r="P26" s="2"/>
      <c r="R26" s="3"/>
    </row>
    <row r="27" spans="1:18" ht="20.25" x14ac:dyDescent="0.45">
      <c r="A27" s="68" t="s">
        <v>59</v>
      </c>
      <c r="B27" s="67"/>
      <c r="C27" s="67"/>
      <c r="D27" s="67"/>
      <c r="E27" s="67"/>
      <c r="F27" s="67"/>
      <c r="G27" s="67"/>
      <c r="H27" s="27"/>
      <c r="I27" s="74"/>
      <c r="O27" s="1"/>
      <c r="P27" s="2"/>
      <c r="R27" s="3"/>
    </row>
    <row r="28" spans="1:18" ht="20.25" x14ac:dyDescent="0.45">
      <c r="A28" s="68" t="s">
        <v>60</v>
      </c>
      <c r="B28" s="67"/>
      <c r="C28" s="67"/>
      <c r="D28" s="67"/>
      <c r="E28" s="67"/>
      <c r="F28" s="67"/>
      <c r="G28" s="67"/>
      <c r="H28" s="27"/>
      <c r="I28" s="74"/>
      <c r="O28" s="1"/>
      <c r="P28" s="2"/>
      <c r="R28" s="3"/>
    </row>
    <row r="29" spans="1:18" ht="20.25" x14ac:dyDescent="0.45">
      <c r="A29" s="68" t="s">
        <v>61</v>
      </c>
      <c r="B29" s="67"/>
      <c r="C29" s="67"/>
      <c r="D29" s="67"/>
      <c r="E29" s="67"/>
      <c r="F29" s="67"/>
      <c r="G29" s="67"/>
      <c r="H29" s="27"/>
      <c r="I29" s="74"/>
      <c r="O29" s="1"/>
      <c r="P29" s="2"/>
      <c r="R29" s="3"/>
    </row>
    <row r="30" spans="1:18" ht="20.25" x14ac:dyDescent="0.45">
      <c r="A30" s="68" t="s">
        <v>62</v>
      </c>
      <c r="B30" s="67"/>
      <c r="C30" s="67"/>
      <c r="D30" s="67"/>
      <c r="E30" s="67"/>
      <c r="F30" s="67"/>
      <c r="G30" s="67"/>
      <c r="H30" s="27"/>
      <c r="I30" s="74"/>
      <c r="O30" s="1"/>
      <c r="P30" s="2"/>
      <c r="R30" s="3"/>
    </row>
    <row r="31" spans="1:18" ht="20.25" x14ac:dyDescent="0.45">
      <c r="A31" s="68" t="s">
        <v>63</v>
      </c>
      <c r="B31" s="67"/>
      <c r="C31" s="67"/>
      <c r="D31" s="67"/>
      <c r="E31" s="67"/>
      <c r="F31" s="67"/>
      <c r="G31" s="67"/>
      <c r="H31" s="27"/>
      <c r="I31" s="74"/>
      <c r="O31" s="1"/>
      <c r="P31" s="2"/>
      <c r="R31" s="3"/>
    </row>
    <row r="32" spans="1:18" ht="20.25" x14ac:dyDescent="0.45">
      <c r="A32" s="68"/>
      <c r="B32" s="67"/>
      <c r="C32" s="67"/>
      <c r="D32" s="67"/>
      <c r="E32" s="67"/>
      <c r="F32" s="67"/>
      <c r="G32" s="67"/>
      <c r="H32" s="27"/>
      <c r="I32" s="74"/>
      <c r="O32" s="1"/>
      <c r="P32" s="2"/>
      <c r="R32" s="3"/>
    </row>
    <row r="33" spans="1:18" ht="20.25" x14ac:dyDescent="0.45">
      <c r="A33" s="66" t="s">
        <v>64</v>
      </c>
      <c r="B33" s="67"/>
      <c r="C33" s="67"/>
      <c r="D33" s="67"/>
      <c r="E33" s="67"/>
      <c r="F33" s="67"/>
      <c r="G33" s="67"/>
      <c r="H33" s="27"/>
      <c r="I33" s="74"/>
      <c r="O33" s="1"/>
      <c r="P33" s="2"/>
      <c r="R33" s="3"/>
    </row>
    <row r="34" spans="1:18" ht="20.25" x14ac:dyDescent="0.45">
      <c r="A34" s="68" t="s">
        <v>65</v>
      </c>
      <c r="B34" s="67"/>
      <c r="C34" s="67"/>
      <c r="D34" s="67"/>
      <c r="E34" s="67"/>
      <c r="F34" s="67"/>
      <c r="G34" s="67"/>
      <c r="H34" s="27"/>
      <c r="I34" s="74"/>
      <c r="O34" s="1"/>
      <c r="P34" s="2"/>
      <c r="R34" s="3"/>
    </row>
    <row r="35" spans="1:18" ht="20.25" x14ac:dyDescent="0.45">
      <c r="A35" s="68" t="s">
        <v>66</v>
      </c>
      <c r="B35" s="67"/>
      <c r="C35" s="67"/>
      <c r="D35" s="67"/>
      <c r="E35" s="67"/>
      <c r="F35" s="67"/>
      <c r="G35" s="67"/>
      <c r="H35" s="27"/>
      <c r="I35" s="74"/>
      <c r="O35" s="1"/>
      <c r="P35" s="2"/>
      <c r="R35" s="3"/>
    </row>
    <row r="36" spans="1:18" ht="18.75" x14ac:dyDescent="0.4">
      <c r="A36" s="71"/>
      <c r="B36" s="55"/>
      <c r="C36" s="55"/>
      <c r="D36" s="55"/>
      <c r="E36" s="55"/>
      <c r="F36" s="54"/>
      <c r="G36" s="72"/>
      <c r="H36" s="73"/>
      <c r="I36" s="74"/>
      <c r="O36" s="1"/>
      <c r="P36" s="2"/>
      <c r="R36" s="3"/>
    </row>
    <row r="37" spans="1:18" x14ac:dyDescent="0.25">
      <c r="A37" s="51"/>
      <c r="B37" s="51"/>
      <c r="C37" s="51"/>
      <c r="D37" s="51"/>
      <c r="E37" s="51"/>
      <c r="F37" s="51"/>
      <c r="N37" s="4"/>
      <c r="O37" s="13"/>
      <c r="P37" s="14"/>
      <c r="Q37" s="7"/>
    </row>
    <row r="38" spans="1:18" ht="19.5" thickBot="1" x14ac:dyDescent="0.3">
      <c r="A38" s="69" t="s">
        <v>67</v>
      </c>
      <c r="N38" s="12"/>
      <c r="O38" s="13"/>
      <c r="P38" s="14"/>
      <c r="Q38" s="7"/>
    </row>
    <row r="39" spans="1:18" ht="20.25" thickTop="1" thickBot="1" x14ac:dyDescent="0.45">
      <c r="A39" s="41" t="s">
        <v>5</v>
      </c>
      <c r="B39" s="48" t="s">
        <v>6</v>
      </c>
      <c r="C39" s="41" t="s">
        <v>2</v>
      </c>
      <c r="D39" s="41" t="s">
        <v>27</v>
      </c>
      <c r="E39" s="41" t="s">
        <v>3</v>
      </c>
      <c r="F39" s="27"/>
      <c r="M39" s="4"/>
      <c r="N39" s="13"/>
      <c r="O39" s="14"/>
      <c r="P39" s="7"/>
    </row>
    <row r="40" spans="1:18" ht="19.5" thickTop="1" x14ac:dyDescent="0.25">
      <c r="A40" s="53" t="s">
        <v>34</v>
      </c>
      <c r="B40" s="77">
        <v>130.15</v>
      </c>
      <c r="C40" s="53">
        <v>5</v>
      </c>
      <c r="D40" s="18"/>
      <c r="E40" s="19">
        <f>D40*C40</f>
        <v>0</v>
      </c>
      <c r="F40" s="20" t="str">
        <f t="shared" ref="F40:F48" si="5">IF(D40&gt;B40,"ERROR TARIFA","")</f>
        <v/>
      </c>
      <c r="M40" s="4"/>
      <c r="N40" s="13"/>
      <c r="O40" s="14"/>
      <c r="P40" s="7"/>
    </row>
    <row r="41" spans="1:18" ht="18.75" x14ac:dyDescent="0.4">
      <c r="A41" s="53" t="s">
        <v>35</v>
      </c>
      <c r="B41" s="77">
        <v>130.16</v>
      </c>
      <c r="C41" s="53">
        <v>15</v>
      </c>
      <c r="D41" s="49"/>
      <c r="E41" s="19">
        <f t="shared" ref="E41:E48" si="6">D41*C41</f>
        <v>0</v>
      </c>
      <c r="F41" s="20" t="str">
        <f t="shared" si="5"/>
        <v/>
      </c>
      <c r="N41" s="13"/>
      <c r="O41" s="15"/>
      <c r="P41" s="7"/>
    </row>
    <row r="42" spans="1:18" ht="18.75" x14ac:dyDescent="0.4">
      <c r="A42" s="53" t="s">
        <v>36</v>
      </c>
      <c r="B42" s="77">
        <v>130.16</v>
      </c>
      <c r="C42" s="53">
        <v>9</v>
      </c>
      <c r="D42" s="49"/>
      <c r="E42" s="19">
        <f t="shared" si="6"/>
        <v>0</v>
      </c>
      <c r="F42" s="20" t="str">
        <f t="shared" si="5"/>
        <v/>
      </c>
      <c r="N42" s="13"/>
      <c r="O42" s="15"/>
      <c r="P42" s="7"/>
    </row>
    <row r="43" spans="1:18" ht="18.75" x14ac:dyDescent="0.4">
      <c r="A43" s="53" t="s">
        <v>37</v>
      </c>
      <c r="B43" s="77">
        <v>200.71</v>
      </c>
      <c r="C43" s="53">
        <v>8</v>
      </c>
      <c r="D43" s="49"/>
      <c r="E43" s="19">
        <f t="shared" si="6"/>
        <v>0</v>
      </c>
      <c r="F43" s="20" t="str">
        <f t="shared" si="5"/>
        <v/>
      </c>
      <c r="M43" s="4"/>
      <c r="N43" s="13"/>
      <c r="O43" s="6"/>
      <c r="P43" s="7"/>
    </row>
    <row r="44" spans="1:18" ht="18.75" x14ac:dyDescent="0.4">
      <c r="A44" s="53" t="s">
        <v>38</v>
      </c>
      <c r="B44" s="77">
        <v>200.71</v>
      </c>
      <c r="C44" s="53">
        <v>7</v>
      </c>
      <c r="D44" s="49"/>
      <c r="E44" s="19">
        <f t="shared" si="6"/>
        <v>0</v>
      </c>
      <c r="F44" s="20" t="str">
        <f t="shared" si="5"/>
        <v/>
      </c>
      <c r="M44" s="4"/>
      <c r="N44" s="5"/>
      <c r="O44" s="6"/>
      <c r="P44" s="7"/>
    </row>
    <row r="45" spans="1:18" ht="18.75" x14ac:dyDescent="0.4">
      <c r="A45" s="53" t="s">
        <v>39</v>
      </c>
      <c r="B45" s="77">
        <v>267.60000000000002</v>
      </c>
      <c r="C45" s="53">
        <v>3</v>
      </c>
      <c r="D45" s="49"/>
      <c r="E45" s="19">
        <f t="shared" si="6"/>
        <v>0</v>
      </c>
      <c r="F45" s="20" t="str">
        <f t="shared" si="5"/>
        <v/>
      </c>
    </row>
    <row r="46" spans="1:18" ht="18.75" x14ac:dyDescent="0.4">
      <c r="A46" s="53" t="s">
        <v>40</v>
      </c>
      <c r="B46" s="77">
        <v>267.61</v>
      </c>
      <c r="C46" s="53">
        <v>1</v>
      </c>
      <c r="D46" s="49"/>
      <c r="E46" s="19">
        <f t="shared" si="6"/>
        <v>0</v>
      </c>
      <c r="F46" s="20" t="str">
        <f t="shared" si="5"/>
        <v/>
      </c>
    </row>
    <row r="47" spans="1:18" ht="18.75" x14ac:dyDescent="0.4">
      <c r="A47" s="53" t="s">
        <v>41</v>
      </c>
      <c r="B47" s="77">
        <v>360.05</v>
      </c>
      <c r="C47" s="53">
        <v>1</v>
      </c>
      <c r="D47" s="49"/>
      <c r="E47" s="19">
        <f t="shared" si="6"/>
        <v>0</v>
      </c>
      <c r="F47" s="20" t="str">
        <f t="shared" si="5"/>
        <v/>
      </c>
    </row>
    <row r="48" spans="1:18" ht="18.75" x14ac:dyDescent="0.4">
      <c r="A48" s="53" t="s">
        <v>42</v>
      </c>
      <c r="B48" s="77">
        <v>360.05</v>
      </c>
      <c r="C48" s="53">
        <v>1</v>
      </c>
      <c r="D48" s="49"/>
      <c r="E48" s="19">
        <f t="shared" si="6"/>
        <v>0</v>
      </c>
      <c r="F48" s="20" t="str">
        <f t="shared" si="5"/>
        <v/>
      </c>
    </row>
    <row r="49" spans="1:7" ht="18.75" x14ac:dyDescent="0.4">
      <c r="A49" s="27"/>
      <c r="B49" s="27"/>
      <c r="C49" s="27"/>
      <c r="D49" s="50"/>
      <c r="E49" s="80">
        <f>SUM(E40:E48)</f>
        <v>0</v>
      </c>
      <c r="F49" s="35"/>
      <c r="G49" s="27"/>
    </row>
    <row r="50" spans="1:7" ht="19.5" thickBot="1" x14ac:dyDescent="0.3">
      <c r="A50" s="70" t="s">
        <v>68</v>
      </c>
    </row>
    <row r="51" spans="1:7" ht="99.75" customHeight="1" thickTop="1" x14ac:dyDescent="0.4">
      <c r="A51" s="75" t="s">
        <v>5</v>
      </c>
      <c r="B51" s="76" t="s">
        <v>7</v>
      </c>
      <c r="C51" s="75" t="s">
        <v>2</v>
      </c>
      <c r="D51" s="76" t="s">
        <v>27</v>
      </c>
      <c r="E51" s="76" t="s">
        <v>3</v>
      </c>
      <c r="F51" s="27"/>
    </row>
    <row r="52" spans="1:7" ht="18.75" x14ac:dyDescent="0.25">
      <c r="A52" s="26">
        <v>0</v>
      </c>
      <c r="B52" s="81">
        <v>261.14999999999998</v>
      </c>
      <c r="C52" s="53">
        <v>5</v>
      </c>
      <c r="D52" s="42"/>
      <c r="E52" s="19">
        <f>D52*C52</f>
        <v>0</v>
      </c>
      <c r="F52" s="20" t="str">
        <f t="shared" ref="F52:F60" si="7">IF(D52&gt;B52,"ERROR TARIFA","")</f>
        <v/>
      </c>
    </row>
    <row r="53" spans="1:7" ht="18.75" x14ac:dyDescent="0.25">
      <c r="A53" s="26">
        <v>1</v>
      </c>
      <c r="B53" s="81">
        <v>272.24</v>
      </c>
      <c r="C53" s="53">
        <v>15</v>
      </c>
      <c r="D53" s="42"/>
      <c r="E53" s="19">
        <f t="shared" ref="E53:E60" si="8">D53*C53</f>
        <v>0</v>
      </c>
      <c r="F53" s="20" t="str">
        <f t="shared" si="7"/>
        <v/>
      </c>
    </row>
    <row r="54" spans="1:7" ht="18.75" x14ac:dyDescent="0.25">
      <c r="A54" s="26">
        <v>2</v>
      </c>
      <c r="B54" s="81">
        <v>344.32</v>
      </c>
      <c r="C54" s="53">
        <v>9</v>
      </c>
      <c r="D54" s="42"/>
      <c r="E54" s="19">
        <f t="shared" si="8"/>
        <v>0</v>
      </c>
      <c r="F54" s="20" t="str">
        <f t="shared" si="7"/>
        <v/>
      </c>
    </row>
    <row r="55" spans="1:7" ht="18.75" x14ac:dyDescent="0.25">
      <c r="A55" s="26">
        <v>3</v>
      </c>
      <c r="B55" s="81">
        <v>506.78</v>
      </c>
      <c r="C55" s="53">
        <v>8</v>
      </c>
      <c r="D55" s="42"/>
      <c r="E55" s="19">
        <f t="shared" si="8"/>
        <v>0</v>
      </c>
      <c r="F55" s="20" t="str">
        <f t="shared" si="7"/>
        <v/>
      </c>
    </row>
    <row r="56" spans="1:7" ht="18.75" x14ac:dyDescent="0.25">
      <c r="A56" s="26">
        <v>4</v>
      </c>
      <c r="B56" s="81">
        <v>688.09</v>
      </c>
      <c r="C56" s="53">
        <v>7</v>
      </c>
      <c r="D56" s="42"/>
      <c r="E56" s="19">
        <f t="shared" si="8"/>
        <v>0</v>
      </c>
      <c r="F56" s="20" t="str">
        <f t="shared" si="7"/>
        <v/>
      </c>
    </row>
    <row r="57" spans="1:7" ht="18.75" x14ac:dyDescent="0.25">
      <c r="A57" s="26">
        <v>5</v>
      </c>
      <c r="B57" s="81">
        <v>923.19</v>
      </c>
      <c r="C57" s="53">
        <v>2</v>
      </c>
      <c r="D57" s="42"/>
      <c r="E57" s="19">
        <f t="shared" si="8"/>
        <v>0</v>
      </c>
      <c r="F57" s="20" t="str">
        <f t="shared" si="7"/>
        <v/>
      </c>
    </row>
    <row r="58" spans="1:7" ht="18.75" x14ac:dyDescent="0.25">
      <c r="A58" s="26">
        <v>6</v>
      </c>
      <c r="B58" s="81">
        <v>1233.69</v>
      </c>
      <c r="C58" s="53">
        <v>3</v>
      </c>
      <c r="D58" s="42"/>
      <c r="E58" s="19">
        <f t="shared" si="8"/>
        <v>0</v>
      </c>
      <c r="F58" s="20" t="str">
        <f t="shared" si="7"/>
        <v/>
      </c>
    </row>
    <row r="59" spans="1:7" ht="18.75" x14ac:dyDescent="0.25">
      <c r="A59" s="26">
        <v>7</v>
      </c>
      <c r="B59" s="81">
        <v>1587.44</v>
      </c>
      <c r="C59" s="53">
        <v>1</v>
      </c>
      <c r="D59" s="42"/>
      <c r="E59" s="19">
        <f t="shared" si="8"/>
        <v>0</v>
      </c>
      <c r="F59" s="20" t="str">
        <f t="shared" si="7"/>
        <v/>
      </c>
    </row>
    <row r="60" spans="1:7" ht="18.75" x14ac:dyDescent="0.25">
      <c r="A60" s="26">
        <v>8</v>
      </c>
      <c r="B60" s="81">
        <v>2025.29</v>
      </c>
      <c r="C60" s="53">
        <v>1</v>
      </c>
      <c r="D60" s="42"/>
      <c r="E60" s="19">
        <f t="shared" si="8"/>
        <v>0</v>
      </c>
      <c r="F60" s="20" t="str">
        <f t="shared" si="7"/>
        <v/>
      </c>
    </row>
    <row r="61" spans="1:7" ht="18.75" x14ac:dyDescent="0.4">
      <c r="A61" s="27"/>
      <c r="B61" s="27"/>
      <c r="C61" s="27"/>
      <c r="D61" s="35"/>
      <c r="E61" s="35">
        <f>SUM(E52:E60)</f>
        <v>0</v>
      </c>
      <c r="F61" s="35"/>
      <c r="G61" s="27"/>
    </row>
    <row r="62" spans="1:7" x14ac:dyDescent="0.25">
      <c r="D62" s="11"/>
      <c r="E62" s="11"/>
    </row>
    <row r="64" spans="1:7" ht="18.75" x14ac:dyDescent="0.4">
      <c r="A64" s="29" t="s">
        <v>8</v>
      </c>
      <c r="B64" s="29" t="s">
        <v>9</v>
      </c>
      <c r="C64" s="21"/>
      <c r="D64" s="21"/>
      <c r="E64" s="21"/>
      <c r="F64" s="16"/>
    </row>
    <row r="65" spans="1:7" ht="39.75" customHeight="1" x14ac:dyDescent="0.4">
      <c r="A65" s="30" t="s">
        <v>10</v>
      </c>
      <c r="B65" s="31" t="s">
        <v>11</v>
      </c>
      <c r="C65" s="21"/>
      <c r="D65" s="21"/>
      <c r="E65" s="21"/>
      <c r="F65" s="16"/>
    </row>
    <row r="66" spans="1:7" ht="33.75" customHeight="1" x14ac:dyDescent="0.4">
      <c r="A66" s="30" t="s">
        <v>12</v>
      </c>
      <c r="B66" s="31" t="s">
        <v>13</v>
      </c>
      <c r="C66" s="21"/>
      <c r="D66" s="21"/>
      <c r="E66" s="21"/>
      <c r="F66" s="16"/>
    </row>
    <row r="67" spans="1:7" ht="44.25" customHeight="1" x14ac:dyDescent="0.25">
      <c r="A67" s="30" t="s">
        <v>14</v>
      </c>
      <c r="B67" s="89" t="s">
        <v>15</v>
      </c>
      <c r="C67" s="89"/>
      <c r="D67" s="89"/>
      <c r="E67" s="52"/>
      <c r="F67" s="16"/>
    </row>
    <row r="68" spans="1:7" ht="18.75" x14ac:dyDescent="0.4">
      <c r="A68" s="31" t="s">
        <v>16</v>
      </c>
      <c r="B68" s="31" t="s">
        <v>17</v>
      </c>
      <c r="C68" s="21"/>
      <c r="D68" s="21"/>
      <c r="E68" s="21"/>
      <c r="F68" s="16"/>
    </row>
    <row r="69" spans="1:7" ht="15.75" customHeight="1" x14ac:dyDescent="0.4">
      <c r="A69" s="31" t="s">
        <v>18</v>
      </c>
      <c r="B69" s="31" t="s">
        <v>19</v>
      </c>
      <c r="C69" s="21"/>
      <c r="D69" s="21"/>
      <c r="E69" s="21"/>
      <c r="F69" s="16"/>
    </row>
    <row r="70" spans="1:7" ht="18.75" x14ac:dyDescent="0.4">
      <c r="A70" s="31" t="s">
        <v>20</v>
      </c>
      <c r="B70" s="32"/>
      <c r="C70" s="32"/>
      <c r="D70" s="32"/>
      <c r="E70" s="32"/>
      <c r="F70" s="16"/>
    </row>
    <row r="71" spans="1:7" ht="18.75" x14ac:dyDescent="0.4">
      <c r="A71" s="31" t="s">
        <v>21</v>
      </c>
      <c r="B71" s="32"/>
      <c r="C71" s="32"/>
      <c r="D71" s="33"/>
      <c r="E71" s="33"/>
      <c r="F71" s="17"/>
    </row>
    <row r="72" spans="1:7" ht="18.75" x14ac:dyDescent="0.4">
      <c r="A72" s="31" t="s">
        <v>22</v>
      </c>
      <c r="B72" s="32"/>
      <c r="C72" s="32"/>
      <c r="D72" s="33"/>
      <c r="E72" s="33"/>
      <c r="F72" s="17"/>
    </row>
    <row r="73" spans="1:7" ht="18.75" x14ac:dyDescent="0.4">
      <c r="A73" s="31" t="s">
        <v>23</v>
      </c>
      <c r="B73" s="32"/>
      <c r="C73" s="32"/>
      <c r="D73" s="33"/>
      <c r="E73" s="33"/>
      <c r="F73" s="17"/>
    </row>
    <row r="74" spans="1:7" ht="18.75" x14ac:dyDescent="0.4">
      <c r="A74" s="31" t="s">
        <v>24</v>
      </c>
      <c r="B74" s="32"/>
      <c r="C74" s="32"/>
      <c r="D74" s="32"/>
      <c r="E74" s="32"/>
      <c r="F74" s="16"/>
    </row>
    <row r="75" spans="1:7" ht="18.75" x14ac:dyDescent="0.4">
      <c r="A75" s="31"/>
      <c r="B75" s="32"/>
      <c r="C75" s="32"/>
      <c r="D75" s="32"/>
      <c r="E75" s="32"/>
      <c r="F75" s="16"/>
    </row>
    <row r="76" spans="1:7" ht="11.45" customHeight="1" x14ac:dyDescent="0.4">
      <c r="A76" s="21"/>
      <c r="B76" s="21"/>
      <c r="C76" s="21"/>
      <c r="D76" s="21"/>
      <c r="E76" s="21"/>
    </row>
    <row r="77" spans="1:7" x14ac:dyDescent="0.25">
      <c r="D77" s="3"/>
      <c r="E77" s="3"/>
    </row>
    <row r="78" spans="1:7" ht="32.25" customHeight="1" x14ac:dyDescent="0.4">
      <c r="A78" s="97" t="s">
        <v>28</v>
      </c>
      <c r="B78" s="97"/>
      <c r="C78" s="21"/>
      <c r="D78" s="22"/>
      <c r="E78" s="22"/>
      <c r="F78" s="22"/>
      <c r="G78" s="23">
        <f>F9+H23+E49+E61</f>
        <v>0</v>
      </c>
    </row>
    <row r="79" spans="1:7" ht="32.25" customHeight="1" x14ac:dyDescent="0.4">
      <c r="A79" s="86" t="s">
        <v>31</v>
      </c>
      <c r="B79" s="86"/>
      <c r="C79" s="24">
        <v>3</v>
      </c>
      <c r="G79" s="25">
        <f>G78*2</f>
        <v>0</v>
      </c>
    </row>
    <row r="81" spans="1:7" ht="51" customHeight="1" x14ac:dyDescent="0.25">
      <c r="A81" s="87" t="s">
        <v>29</v>
      </c>
      <c r="B81" s="87"/>
      <c r="C81" s="87"/>
      <c r="D81" s="87"/>
      <c r="E81" s="87"/>
      <c r="F81" s="87"/>
      <c r="G81" s="87"/>
    </row>
    <row r="83" spans="1:7" x14ac:dyDescent="0.25">
      <c r="A83" s="88" t="s">
        <v>30</v>
      </c>
      <c r="B83" s="88"/>
    </row>
    <row r="84" spans="1:7" x14ac:dyDescent="0.25">
      <c r="A84" s="88"/>
      <c r="B84" s="88"/>
    </row>
  </sheetData>
  <mergeCells count="16">
    <mergeCell ref="H15:H16"/>
    <mergeCell ref="A1:H1"/>
    <mergeCell ref="A10:G10"/>
    <mergeCell ref="A2:G2"/>
    <mergeCell ref="A78:B78"/>
    <mergeCell ref="A79:B79"/>
    <mergeCell ref="A81:G81"/>
    <mergeCell ref="A83:B84"/>
    <mergeCell ref="B67:D67"/>
    <mergeCell ref="A15:A16"/>
    <mergeCell ref="B15:B16"/>
    <mergeCell ref="C15:C16"/>
    <mergeCell ref="F15:F16"/>
    <mergeCell ref="G15:G16"/>
    <mergeCell ref="E15:E16"/>
    <mergeCell ref="D15:D1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C2D4E4-DECD-420E-9F8B-0AC7124FCD35}">
  <dimension ref="B11:Y33"/>
  <sheetViews>
    <sheetView workbookViewId="0">
      <selection activeCell="S19" sqref="S19"/>
    </sheetView>
  </sheetViews>
  <sheetFormatPr baseColWidth="10" defaultRowHeight="15" x14ac:dyDescent="0.25"/>
  <sheetData>
    <row r="11" spans="2:25" ht="20.25" x14ac:dyDescent="0.4">
      <c r="B11" s="56" t="s">
        <v>8</v>
      </c>
      <c r="C11" s="57"/>
      <c r="D11" s="57"/>
      <c r="E11" s="57"/>
    </row>
    <row r="12" spans="2:25" ht="20.25" x14ac:dyDescent="0.4">
      <c r="B12" s="58" t="s">
        <v>10</v>
      </c>
      <c r="C12" s="57"/>
      <c r="D12" s="57"/>
      <c r="E12" s="57"/>
    </row>
    <row r="13" spans="2:25" ht="20.25" x14ac:dyDescent="0.45">
      <c r="B13" s="58" t="s">
        <v>32</v>
      </c>
      <c r="C13" s="57"/>
      <c r="D13" s="57"/>
      <c r="E13" s="57"/>
      <c r="S13" s="66" t="s">
        <v>56</v>
      </c>
      <c r="T13" s="67"/>
      <c r="U13" s="67"/>
      <c r="V13" s="67"/>
      <c r="W13" s="67"/>
      <c r="X13" s="67"/>
      <c r="Y13" s="27"/>
    </row>
    <row r="14" spans="2:25" ht="20.25" x14ac:dyDescent="0.45">
      <c r="B14" s="58" t="s">
        <v>14</v>
      </c>
      <c r="C14" s="57"/>
      <c r="D14" s="57"/>
      <c r="E14" s="57"/>
      <c r="S14" s="68" t="s">
        <v>57</v>
      </c>
      <c r="T14" s="67"/>
      <c r="U14" s="67"/>
      <c r="V14" s="67"/>
      <c r="W14" s="67"/>
      <c r="X14" s="67"/>
      <c r="Y14" s="27"/>
    </row>
    <row r="15" spans="2:25" ht="20.25" x14ac:dyDescent="0.45">
      <c r="B15" s="58" t="s">
        <v>16</v>
      </c>
      <c r="C15" s="57"/>
      <c r="D15" s="57"/>
      <c r="E15" s="57"/>
      <c r="S15" s="68" t="s">
        <v>58</v>
      </c>
      <c r="T15" s="67"/>
      <c r="U15" s="67"/>
      <c r="V15" s="67"/>
      <c r="W15" s="67"/>
      <c r="X15" s="67"/>
      <c r="Y15" s="27"/>
    </row>
    <row r="16" spans="2:25" ht="20.25" x14ac:dyDescent="0.45">
      <c r="B16" s="58" t="s">
        <v>18</v>
      </c>
      <c r="C16" s="57"/>
      <c r="D16" s="57"/>
      <c r="E16" s="57"/>
      <c r="L16" s="56" t="s">
        <v>8</v>
      </c>
      <c r="M16" s="57"/>
      <c r="N16" s="57"/>
      <c r="O16" s="57"/>
      <c r="S16" s="68" t="s">
        <v>59</v>
      </c>
      <c r="T16" s="67"/>
      <c r="U16" s="67"/>
      <c r="V16" s="67"/>
      <c r="W16" s="67"/>
      <c r="X16" s="67"/>
      <c r="Y16" s="27"/>
    </row>
    <row r="17" spans="2:25" ht="20.25" x14ac:dyDescent="0.45">
      <c r="B17" s="58" t="s">
        <v>20</v>
      </c>
      <c r="C17" s="57"/>
      <c r="D17" s="57"/>
      <c r="E17" s="57"/>
      <c r="L17" s="58" t="s">
        <v>10</v>
      </c>
      <c r="M17" s="57"/>
      <c r="N17" s="57"/>
      <c r="O17" s="57"/>
      <c r="S17" s="68" t="s">
        <v>60</v>
      </c>
      <c r="T17" s="67"/>
      <c r="U17" s="67"/>
      <c r="V17" s="67"/>
      <c r="W17" s="67"/>
      <c r="X17" s="67"/>
      <c r="Y17" s="27"/>
    </row>
    <row r="18" spans="2:25" ht="20.25" x14ac:dyDescent="0.45">
      <c r="B18" s="58" t="s">
        <v>21</v>
      </c>
      <c r="C18" s="57"/>
      <c r="D18" s="57"/>
      <c r="E18" s="57"/>
      <c r="L18" s="58" t="s">
        <v>32</v>
      </c>
      <c r="M18" s="57"/>
      <c r="N18" s="57"/>
      <c r="O18" s="57"/>
      <c r="S18" s="68" t="s">
        <v>61</v>
      </c>
      <c r="T18" s="67"/>
      <c r="U18" s="67"/>
      <c r="V18" s="67"/>
      <c r="W18" s="67"/>
      <c r="X18" s="67"/>
      <c r="Y18" s="27"/>
    </row>
    <row r="19" spans="2:25" ht="20.25" x14ac:dyDescent="0.45">
      <c r="B19" s="58" t="s">
        <v>22</v>
      </c>
      <c r="C19" s="57"/>
      <c r="D19" s="57"/>
      <c r="E19" s="57"/>
      <c r="L19" s="58" t="s">
        <v>14</v>
      </c>
      <c r="M19" s="57"/>
      <c r="N19" s="57"/>
      <c r="O19" s="57"/>
      <c r="S19" s="68" t="s">
        <v>62</v>
      </c>
      <c r="T19" s="67"/>
      <c r="U19" s="67"/>
      <c r="V19" s="67"/>
      <c r="W19" s="67"/>
      <c r="X19" s="67"/>
      <c r="Y19" s="27"/>
    </row>
    <row r="20" spans="2:25" ht="20.25" x14ac:dyDescent="0.45">
      <c r="B20" s="58" t="s">
        <v>23</v>
      </c>
      <c r="C20" s="57"/>
      <c r="D20" s="57"/>
      <c r="E20" s="57"/>
      <c r="L20" s="58" t="s">
        <v>16</v>
      </c>
      <c r="M20" s="57"/>
      <c r="N20" s="57"/>
      <c r="O20" s="57"/>
      <c r="S20" s="68" t="s">
        <v>63</v>
      </c>
      <c r="T20" s="67"/>
      <c r="U20" s="67"/>
      <c r="V20" s="67"/>
      <c r="W20" s="67"/>
      <c r="X20" s="67"/>
      <c r="Y20" s="27"/>
    </row>
    <row r="21" spans="2:25" ht="20.25" x14ac:dyDescent="0.45">
      <c r="B21" s="58" t="s">
        <v>24</v>
      </c>
      <c r="C21" s="57"/>
      <c r="D21" s="57"/>
      <c r="E21" s="57"/>
      <c r="L21" s="58" t="s">
        <v>18</v>
      </c>
      <c r="M21" s="57"/>
      <c r="N21" s="57"/>
      <c r="O21" s="57"/>
      <c r="S21" s="68"/>
      <c r="T21" s="67"/>
      <c r="U21" s="67"/>
      <c r="V21" s="67"/>
      <c r="W21" s="67"/>
      <c r="X21" s="67"/>
      <c r="Y21" s="27"/>
    </row>
    <row r="22" spans="2:25" ht="20.25" x14ac:dyDescent="0.45">
      <c r="B22" s="56"/>
      <c r="C22" s="57"/>
      <c r="D22" s="57"/>
      <c r="E22" s="57"/>
      <c r="L22" s="58" t="s">
        <v>20</v>
      </c>
      <c r="M22" s="57"/>
      <c r="N22" s="57"/>
      <c r="O22" s="57"/>
      <c r="S22" s="66" t="s">
        <v>64</v>
      </c>
      <c r="T22" s="67"/>
      <c r="U22" s="67"/>
      <c r="V22" s="67"/>
      <c r="W22" s="67"/>
      <c r="X22" s="67"/>
      <c r="Y22" s="27"/>
    </row>
    <row r="23" spans="2:25" ht="20.25" x14ac:dyDescent="0.45">
      <c r="B23" s="56" t="s">
        <v>33</v>
      </c>
      <c r="C23" s="57"/>
      <c r="D23" s="57"/>
      <c r="E23" s="57"/>
      <c r="L23" s="58" t="s">
        <v>21</v>
      </c>
      <c r="M23" s="57"/>
      <c r="N23" s="57"/>
      <c r="O23" s="57"/>
      <c r="S23" s="68" t="s">
        <v>65</v>
      </c>
      <c r="T23" s="67"/>
      <c r="U23" s="67"/>
      <c r="V23" s="67"/>
      <c r="W23" s="67"/>
      <c r="X23" s="67"/>
      <c r="Y23" s="27"/>
    </row>
    <row r="24" spans="2:25" ht="20.25" x14ac:dyDescent="0.45">
      <c r="B24" s="58" t="s">
        <v>11</v>
      </c>
      <c r="C24" s="57"/>
      <c r="D24" s="57"/>
      <c r="E24" s="57"/>
      <c r="L24" s="58" t="s">
        <v>22</v>
      </c>
      <c r="M24" s="57"/>
      <c r="N24" s="57"/>
      <c r="O24" s="57"/>
      <c r="S24" s="68" t="s">
        <v>66</v>
      </c>
      <c r="T24" s="67"/>
      <c r="U24" s="67"/>
      <c r="V24" s="67"/>
      <c r="W24" s="67"/>
      <c r="X24" s="67"/>
      <c r="Y24" s="27"/>
    </row>
    <row r="25" spans="2:25" ht="20.25" x14ac:dyDescent="0.4">
      <c r="B25" s="58" t="s">
        <v>15</v>
      </c>
      <c r="C25" s="57"/>
      <c r="D25" s="57"/>
      <c r="E25" s="57"/>
      <c r="L25" s="58" t="s">
        <v>23</v>
      </c>
      <c r="M25" s="57"/>
      <c r="N25" s="57"/>
      <c r="O25" s="57"/>
    </row>
    <row r="26" spans="2:25" ht="20.25" x14ac:dyDescent="0.4">
      <c r="B26" s="58" t="s">
        <v>13</v>
      </c>
      <c r="C26" s="57"/>
      <c r="D26" s="57"/>
      <c r="E26" s="57"/>
      <c r="L26" s="58" t="s">
        <v>24</v>
      </c>
      <c r="M26" s="57"/>
      <c r="N26" s="57"/>
      <c r="O26" s="57"/>
    </row>
    <row r="27" spans="2:25" ht="20.25" x14ac:dyDescent="0.4">
      <c r="B27" s="58" t="s">
        <v>17</v>
      </c>
      <c r="C27" s="57"/>
      <c r="D27" s="57"/>
      <c r="E27" s="57"/>
      <c r="L27" s="56"/>
      <c r="M27" s="57"/>
      <c r="N27" s="57"/>
      <c r="O27" s="57"/>
    </row>
    <row r="28" spans="2:25" ht="20.25" x14ac:dyDescent="0.4">
      <c r="B28" s="58" t="s">
        <v>19</v>
      </c>
      <c r="C28" s="57"/>
      <c r="D28" s="57"/>
      <c r="E28" s="57"/>
      <c r="L28" s="56" t="s">
        <v>33</v>
      </c>
      <c r="M28" s="57"/>
      <c r="N28" s="57"/>
      <c r="O28" s="57"/>
    </row>
    <row r="29" spans="2:25" ht="20.25" x14ac:dyDescent="0.4">
      <c r="L29" s="58" t="s">
        <v>11</v>
      </c>
      <c r="M29" s="57"/>
      <c r="N29" s="57"/>
      <c r="O29" s="57"/>
    </row>
    <row r="30" spans="2:25" ht="20.25" x14ac:dyDescent="0.4">
      <c r="L30" s="58" t="s">
        <v>15</v>
      </c>
      <c r="M30" s="57"/>
      <c r="N30" s="57"/>
      <c r="O30" s="57"/>
    </row>
    <row r="31" spans="2:25" ht="20.25" x14ac:dyDescent="0.4">
      <c r="L31" s="58" t="s">
        <v>13</v>
      </c>
      <c r="M31" s="57"/>
      <c r="N31" s="57"/>
      <c r="O31" s="57"/>
    </row>
    <row r="32" spans="2:25" ht="20.25" x14ac:dyDescent="0.4">
      <c r="L32" s="58" t="s">
        <v>17</v>
      </c>
      <c r="M32" s="57"/>
      <c r="N32" s="57"/>
      <c r="O32" s="57"/>
    </row>
    <row r="33" spans="12:15" ht="20.25" x14ac:dyDescent="0.4">
      <c r="L33" s="58" t="s">
        <v>19</v>
      </c>
      <c r="M33" s="57"/>
      <c r="N33" s="57"/>
      <c r="O33" s="5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Lázare   Antonia</dc:creator>
  <cp:lastModifiedBy>Fernández Lázare   Antonia</cp:lastModifiedBy>
  <dcterms:created xsi:type="dcterms:W3CDTF">2023-03-01T10:10:37Z</dcterms:created>
  <dcterms:modified xsi:type="dcterms:W3CDTF">2024-04-11T11:02:21Z</dcterms:modified>
</cp:coreProperties>
</file>