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CONTRATACION\2 PROVEEDORES\Menorca\"/>
    </mc:Choice>
  </mc:AlternateContent>
  <xr:revisionPtr revIDLastSave="0" documentId="13_ncr:1_{E30A7B5E-F403-42DB-9DF9-F75BFD007830}" xr6:coauthVersionLast="47" xr6:coauthVersionMax="47" xr10:uidLastSave="{00000000-0000-0000-0000-000000000000}"/>
  <bookViews>
    <workbookView xWindow="-120" yWindow="-120" windowWidth="29040" windowHeight="15840" xr2:uid="{FD1078C4-5937-4C24-8086-7B02A2CAB3A9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7" i="1" l="1"/>
  <c r="D17" i="1"/>
  <c r="H17" i="1" s="1"/>
  <c r="E26" i="1"/>
  <c r="E27" i="1"/>
  <c r="E28" i="1"/>
  <c r="E29" i="1"/>
  <c r="E30" i="1"/>
  <c r="E25" i="1"/>
  <c r="F26" i="1"/>
  <c r="F27" i="1"/>
  <c r="F28" i="1"/>
  <c r="F29" i="1"/>
  <c r="F30" i="1"/>
  <c r="F25" i="1"/>
  <c r="H12" i="1"/>
  <c r="D13" i="1"/>
  <c r="D14" i="1"/>
  <c r="D15" i="1"/>
  <c r="D16" i="1"/>
  <c r="D18" i="1"/>
  <c r="D19" i="1"/>
  <c r="D20" i="1"/>
  <c r="D12" i="1"/>
  <c r="E7" i="1"/>
  <c r="E6" i="1"/>
  <c r="F6" i="1"/>
  <c r="E31" i="1" l="1"/>
  <c r="H13" i="1"/>
  <c r="H14" i="1"/>
  <c r="H15" i="1"/>
  <c r="H16" i="1"/>
  <c r="H18" i="1"/>
  <c r="H19" i="1"/>
  <c r="H20" i="1"/>
  <c r="G13" i="1"/>
  <c r="G14" i="1"/>
  <c r="G15" i="1"/>
  <c r="G16" i="1"/>
  <c r="G18" i="1"/>
  <c r="G19" i="1"/>
  <c r="G20" i="1"/>
  <c r="G12" i="1"/>
  <c r="F7" i="1"/>
  <c r="G21" i="1" l="1"/>
  <c r="E8" i="1"/>
  <c r="F41" i="1" l="1"/>
  <c r="F42" i="1" s="1"/>
</calcChain>
</file>

<file path=xl/sharedStrings.xml><?xml version="1.0" encoding="utf-8"?>
<sst xmlns="http://schemas.openxmlformats.org/spreadsheetml/2006/main" count="33" uniqueCount="29">
  <si>
    <t>GRUPO</t>
  </si>
  <si>
    <t>TOTAL</t>
  </si>
  <si>
    <t>UD</t>
  </si>
  <si>
    <t xml:space="preserve">PRIMERA CONSULTA </t>
  </si>
  <si>
    <t>HONORARIOS MÉDICOS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</si>
  <si>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</si>
  <si>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</si>
  <si>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</si>
  <si>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TOTAL ANUAL</t>
  </si>
  <si>
    <t>PRECIO OFERTADO</t>
  </si>
  <si>
    <t>AYUDANTIA 30%</t>
  </si>
  <si>
    <t>CONSULTA SUCESIVA</t>
  </si>
  <si>
    <t>PRECIO LICITACIÓN</t>
  </si>
  <si>
    <t>El 30% de ayudantia se facturará cuando haya un médico ayudante quirúrgico en la intervención</t>
  </si>
  <si>
    <t>*Nomenclátor de intervenciones quirúrgicas basado en la clasificación de la Organización médica colegial</t>
  </si>
  <si>
    <t>Cuando en un mismo acto quirúrgico se realizan varios procedimientos, se facturará el 100% del honorario médico según el Grupo Quirúrgico (GQ) del procedimiento más complejo, y el 50% de los honorarios médicos de los GQ de cada uno de los procedimientos quirúrgicos sucesivos.</t>
  </si>
  <si>
    <t>PRECIO OFERTADO HHMM +AYUDANTIA</t>
  </si>
  <si>
    <t>HHMM + AYUDANTIA PRECIO LICITACIÓN</t>
  </si>
  <si>
    <t>UD.</t>
  </si>
  <si>
    <t>TOTAL DOS ANUALIDADES</t>
  </si>
  <si>
    <t>FORFAITS QUIRÚRGICOS</t>
  </si>
  <si>
    <t>HONORARIOS MÉDICOS *</t>
  </si>
  <si>
    <t>MENISCOPATIA/ARTROSCOPIA</t>
  </si>
  <si>
    <t>EPICONDILITIS</t>
  </si>
  <si>
    <t>TUNEL CARPIANO</t>
  </si>
  <si>
    <r>
      <t>CIRUGÍA DE LESIÓN DE VAINA-TENDÓN DE LA MANO</t>
    </r>
    <r>
      <rPr>
        <sz val="10"/>
        <color rgb="FF000000"/>
        <rFont val="HelveticaNowText Regular"/>
        <family val="2"/>
      </rPr>
      <t xml:space="preserve"> (De Quervain, Dedo en resorte, Dedo en martillo, Ganglión, etc.)</t>
    </r>
  </si>
  <si>
    <t>RETIRADA DE MATERIAL DE AGUJAS DE KIRSCHNER</t>
  </si>
  <si>
    <r>
      <t>RETIRADA DE MATERIAL DE OSTEOSÍNTESIS PEQUEÑO</t>
    </r>
    <r>
      <rPr>
        <sz val="9"/>
        <color rgb="FF000000"/>
        <rFont val="HelveticaNowText Regular"/>
        <family val="2"/>
      </rPr>
      <t xml:space="preserve"> (tornillos y placas atornilladas de dedos, manos, muñecas, pie y tobillos)</t>
    </r>
  </si>
  <si>
    <t>* Incluye la ayudantía 30%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</si>
</sst>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000000"/>
      <name val="HelveticaNowText Regular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sz val="11"/>
      <color rgb="FFFF0000"/>
      <name val="HelveticaNowText Regular"/>
      <family val="2"/>
    </font>
    <font>
      <sz val="11"/>
      <color theme="0"/>
      <name val="Calibri"/>
      <family val="2"/>
      <scheme val="minor"/>
    </font>
    <font>
      <sz val="11"/>
      <color rgb="FF000000"/>
      <name val="HelveticaNowText Regular"/>
      <family val="2"/>
    </font>
    <font>
      <sz val="12"/>
      <color rgb="FF000000"/>
      <name val="HelveticaNowText Regular"/>
      <family val="2"/>
    </font>
    <font>
      <sz val="11"/>
      <color theme="1"/>
      <name val="HelveticaNowText Regular"/>
      <family val="2"/>
    </font>
    <font>
      <sz val="10"/>
      <color rgb="FF000000"/>
      <name val="HelveticaNowText Regular"/>
      <family val="2"/>
    </font>
    <font>
      <sz val="9"/>
      <color rgb="FF000000"/>
      <name val="HelveticaNowText Regular"/>
      <family val="2"/>
    </font>
    <font>
      <b/>
      <sz val="12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/>
    <xf numFmtId="8" fontId="0" fillId="0" borderId="0" xfId="0" applyNumberFormat="1"/>
    <xf numFmtId="0" fontId="13" fillId="2" borderId="1" xfId="0" applyFont="1" applyFill="1" applyBorder="1" applyAlignment="1">
      <alignment vertical="center"/>
    </xf>
    <xf numFmtId="8" fontId="13" fillId="0" borderId="1" xfId="0" applyNumberFormat="1" applyFont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44" fontId="10" fillId="0" borderId="1" xfId="1" applyFont="1" applyBorder="1" applyAlignment="1" applyProtection="1">
      <alignment horizontal="right" vertical="center"/>
    </xf>
    <xf numFmtId="0" fontId="11" fillId="3" borderId="0" xfId="0" applyFont="1" applyFill="1" applyAlignment="1">
      <alignment horizontal="right" vertical="center" wrapText="1"/>
    </xf>
    <xf numFmtId="8" fontId="2" fillId="0" borderId="0" xfId="0" applyNumberFormat="1" applyFont="1" applyAlignment="1">
      <alignment horizontal="right" vertical="center"/>
    </xf>
    <xf numFmtId="8" fontId="14" fillId="0" borderId="1" xfId="0" applyNumberFormat="1" applyFont="1" applyBorder="1" applyAlignment="1">
      <alignment horizontal="right" vertical="center"/>
    </xf>
    <xf numFmtId="8" fontId="13" fillId="2" borderId="1" xfId="0" applyNumberFormat="1" applyFont="1" applyFill="1" applyBorder="1" applyAlignment="1">
      <alignment vertical="center"/>
    </xf>
    <xf numFmtId="0" fontId="11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10" fillId="0" borderId="0" xfId="1" applyFont="1" applyBorder="1" applyAlignment="1" applyProtection="1">
      <alignment horizontal="right" vertical="center"/>
    </xf>
    <xf numFmtId="0" fontId="13" fillId="2" borderId="1" xfId="0" applyFont="1" applyFill="1" applyBorder="1" applyAlignment="1">
      <alignment vertical="center" wrapText="1"/>
    </xf>
    <xf numFmtId="8" fontId="13" fillId="0" borderId="1" xfId="0" applyNumberFormat="1" applyFont="1" applyBorder="1" applyAlignment="1">
      <alignment horizontal="right" vertical="center"/>
    </xf>
    <xf numFmtId="8" fontId="15" fillId="0" borderId="1" xfId="0" applyNumberFormat="1" applyFont="1" applyBorder="1" applyAlignment="1">
      <alignment horizontal="right" vertical="center"/>
    </xf>
    <xf numFmtId="0" fontId="13" fillId="0" borderId="0" xfId="0" applyFont="1" applyAlignment="1">
      <alignment vertical="center"/>
    </xf>
    <xf numFmtId="0" fontId="15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0" fontId="10" fillId="0" borderId="0" xfId="0" applyFont="1"/>
    <xf numFmtId="0" fontId="0" fillId="0" borderId="0" xfId="0" applyAlignment="1">
      <alignment horizontal="center" vertical="center"/>
    </xf>
    <xf numFmtId="164" fontId="9" fillId="0" borderId="1" xfId="0" applyNumberFormat="1" applyFont="1" applyBorder="1" applyAlignment="1">
      <alignment horizontal="right"/>
    </xf>
    <xf numFmtId="0" fontId="12" fillId="0" borderId="0" xfId="0" applyFont="1"/>
    <xf numFmtId="44" fontId="11" fillId="0" borderId="1" xfId="1" applyFont="1" applyBorder="1" applyAlignment="1" applyProtection="1">
      <alignment horizontal="right" vertical="center"/>
      <protection locked="0"/>
    </xf>
    <xf numFmtId="0" fontId="7" fillId="0" borderId="0" xfId="0" applyFont="1" applyAlignment="1">
      <alignment horizontal="center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 vertical="center" wrapText="1"/>
      <protection locked="0"/>
    </xf>
    <xf numFmtId="0" fontId="8" fillId="0" borderId="3" xfId="0" applyFont="1" applyBorder="1" applyAlignment="1" applyProtection="1">
      <alignment horizontal="left" vertical="center" wrapText="1"/>
      <protection locked="0"/>
    </xf>
    <xf numFmtId="0" fontId="8" fillId="0" borderId="4" xfId="0" applyFont="1" applyBorder="1" applyAlignment="1" applyProtection="1">
      <alignment horizontal="left" vertical="center" wrapText="1"/>
      <protection locked="0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</cellXfs>
  <cellStyles count="3">
    <cellStyle name="Euro" xfId="2" xr:uid="{D3E15BF3-29E2-40E3-B4E9-769528B9D064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E7E8-970C-4449-A3B7-D4C46D764819}">
  <dimension ref="A1:H46"/>
  <sheetViews>
    <sheetView tabSelected="1" topLeftCell="A5" zoomScale="80" zoomScaleNormal="80" workbookViewId="0">
      <selection activeCell="B5" sqref="B5"/>
    </sheetView>
  </sheetViews>
  <sheetFormatPr baseColWidth="10" defaultRowHeight="15" x14ac:dyDescent="0.25"/>
  <cols>
    <col min="1" max="1" width="39.85546875" customWidth="1"/>
    <col min="2" max="2" width="23.140625" customWidth="1"/>
    <col min="3" max="3" width="16.42578125" customWidth="1"/>
    <col min="4" max="4" width="17.5703125" bestFit="1" customWidth="1"/>
    <col min="5" max="5" width="16.140625" customWidth="1"/>
    <col min="6" max="6" width="19.140625" customWidth="1"/>
    <col min="7" max="7" width="17.5703125" customWidth="1"/>
    <col min="8" max="8" width="15.140625" customWidth="1"/>
  </cols>
  <sheetData>
    <row r="1" spans="1:8" ht="23.25" x14ac:dyDescent="0.5">
      <c r="A1" s="26" t="s">
        <v>5</v>
      </c>
      <c r="B1" s="26"/>
      <c r="C1" s="26"/>
      <c r="D1" s="26"/>
      <c r="E1" s="26"/>
      <c r="F1" s="26"/>
      <c r="G1" s="26"/>
    </row>
    <row r="2" spans="1:8" ht="15.75" thickBot="1" x14ac:dyDescent="0.3"/>
    <row r="3" spans="1:8" ht="176.25" customHeight="1" thickBot="1" x14ac:dyDescent="0.3">
      <c r="A3" s="27" t="s">
        <v>6</v>
      </c>
      <c r="B3" s="28"/>
      <c r="C3" s="28"/>
      <c r="D3" s="28"/>
      <c r="E3" s="28"/>
      <c r="F3" s="28"/>
      <c r="G3" s="29"/>
    </row>
    <row r="4" spans="1:8" ht="18.75" customHeight="1" x14ac:dyDescent="0.25"/>
    <row r="5" spans="1:8" ht="40.5" x14ac:dyDescent="0.25">
      <c r="A5" s="1"/>
      <c r="B5" s="39" t="s">
        <v>12</v>
      </c>
      <c r="C5" s="40" t="s">
        <v>2</v>
      </c>
      <c r="D5" s="39" t="s">
        <v>9</v>
      </c>
      <c r="E5" s="40" t="s">
        <v>1</v>
      </c>
      <c r="H5" s="2"/>
    </row>
    <row r="6" spans="1:8" ht="18.75" x14ac:dyDescent="0.25">
      <c r="A6" s="3" t="s">
        <v>3</v>
      </c>
      <c r="B6" s="4">
        <v>54.6</v>
      </c>
      <c r="C6" s="5">
        <v>200</v>
      </c>
      <c r="D6" s="25"/>
      <c r="E6" s="6">
        <f>+C6*D6</f>
        <v>0</v>
      </c>
      <c r="F6" s="7" t="str">
        <f>IF(D6&gt;B6,"ERROR TARIFA","")</f>
        <v/>
      </c>
    </row>
    <row r="7" spans="1:8" ht="18.75" x14ac:dyDescent="0.25">
      <c r="A7" s="3" t="s">
        <v>11</v>
      </c>
      <c r="B7" s="4">
        <v>31.5</v>
      </c>
      <c r="C7" s="5">
        <v>350</v>
      </c>
      <c r="D7" s="25"/>
      <c r="E7" s="6">
        <f>+C7*D7</f>
        <v>0</v>
      </c>
      <c r="F7" s="7" t="str">
        <f>IF(D7&gt;B7,"ERROR TARIFA","")</f>
        <v/>
      </c>
    </row>
    <row r="8" spans="1:8" ht="18" customHeight="1" x14ac:dyDescent="0.25">
      <c r="A8" s="1"/>
      <c r="B8" s="1"/>
      <c r="C8" s="1"/>
      <c r="D8" s="8"/>
      <c r="E8" s="6">
        <f>SUM(E6:E7)</f>
        <v>0</v>
      </c>
    </row>
    <row r="10" spans="1:8" ht="8.25" customHeight="1" x14ac:dyDescent="0.25"/>
    <row r="11" spans="1:8" ht="83.25" customHeight="1" x14ac:dyDescent="0.25">
      <c r="A11" s="40" t="s">
        <v>0</v>
      </c>
      <c r="B11" s="39" t="s">
        <v>4</v>
      </c>
      <c r="C11" s="39" t="s">
        <v>10</v>
      </c>
      <c r="D11" s="39" t="s">
        <v>17</v>
      </c>
      <c r="E11" s="40" t="s">
        <v>18</v>
      </c>
      <c r="F11" s="39" t="s">
        <v>16</v>
      </c>
      <c r="G11" s="40" t="s">
        <v>1</v>
      </c>
    </row>
    <row r="12" spans="1:8" ht="20.25" x14ac:dyDescent="0.25">
      <c r="A12" s="5">
        <v>0</v>
      </c>
      <c r="B12" s="9">
        <v>165.81</v>
      </c>
      <c r="C12" s="9">
        <v>49.743000000000002</v>
      </c>
      <c r="D12" s="10">
        <f>SUM(B12:C12)</f>
        <v>215.553</v>
      </c>
      <c r="E12" s="5">
        <v>7</v>
      </c>
      <c r="F12" s="25"/>
      <c r="G12" s="6">
        <f>F12*E12</f>
        <v>0</v>
      </c>
      <c r="H12" s="11" t="str">
        <f>IF(F12&gt;D12,"ERROR TARIFA","")</f>
        <v/>
      </c>
    </row>
    <row r="13" spans="1:8" ht="20.25" x14ac:dyDescent="0.25">
      <c r="A13" s="5">
        <v>1</v>
      </c>
      <c r="B13" s="9">
        <v>172.85</v>
      </c>
      <c r="C13" s="9">
        <v>51.854999999999997</v>
      </c>
      <c r="D13" s="10">
        <f t="shared" ref="D13:D20" si="0">SUM(B13:C13)</f>
        <v>224.70499999999998</v>
      </c>
      <c r="E13" s="5">
        <v>0</v>
      </c>
      <c r="F13" s="25"/>
      <c r="G13" s="6">
        <f t="shared" ref="G13:G20" si="1">F13*E13</f>
        <v>0</v>
      </c>
      <c r="H13" s="11" t="str">
        <f t="shared" ref="H13:H20" si="2">IF(F13&gt;D13,"ERROR TARIFA","")</f>
        <v/>
      </c>
    </row>
    <row r="14" spans="1:8" ht="20.25" x14ac:dyDescent="0.25">
      <c r="A14" s="5">
        <v>2</v>
      </c>
      <c r="B14" s="9">
        <v>218.62</v>
      </c>
      <c r="C14" s="9">
        <v>65.585999999999999</v>
      </c>
      <c r="D14" s="10">
        <f t="shared" si="0"/>
        <v>284.20600000000002</v>
      </c>
      <c r="E14" s="5">
        <v>0</v>
      </c>
      <c r="F14" s="25"/>
      <c r="G14" s="6">
        <f t="shared" si="1"/>
        <v>0</v>
      </c>
      <c r="H14" s="11" t="str">
        <f t="shared" si="2"/>
        <v/>
      </c>
    </row>
    <row r="15" spans="1:8" ht="20.25" x14ac:dyDescent="0.25">
      <c r="A15" s="5">
        <v>3</v>
      </c>
      <c r="B15" s="9">
        <v>321.77</v>
      </c>
      <c r="C15" s="9">
        <v>96.530999999999992</v>
      </c>
      <c r="D15" s="10">
        <f t="shared" si="0"/>
        <v>418.30099999999999</v>
      </c>
      <c r="E15" s="5">
        <v>2</v>
      </c>
      <c r="F15" s="25"/>
      <c r="G15" s="6">
        <f t="shared" si="1"/>
        <v>0</v>
      </c>
      <c r="H15" s="11" t="str">
        <f t="shared" si="2"/>
        <v/>
      </c>
    </row>
    <row r="16" spans="1:8" ht="20.25" x14ac:dyDescent="0.25">
      <c r="A16" s="5">
        <v>4</v>
      </c>
      <c r="B16" s="9">
        <v>436.88</v>
      </c>
      <c r="C16" s="9">
        <v>131.06399999999999</v>
      </c>
      <c r="D16" s="10">
        <f t="shared" si="0"/>
        <v>567.94399999999996</v>
      </c>
      <c r="E16" s="5">
        <v>0</v>
      </c>
      <c r="F16" s="25"/>
      <c r="G16" s="6">
        <f t="shared" si="1"/>
        <v>0</v>
      </c>
      <c r="H16" s="11" t="str">
        <f t="shared" si="2"/>
        <v/>
      </c>
    </row>
    <row r="17" spans="1:8" ht="20.25" x14ac:dyDescent="0.25">
      <c r="A17" s="5">
        <v>5</v>
      </c>
      <c r="B17" s="9">
        <v>586.15</v>
      </c>
      <c r="C17" s="9">
        <v>175.845</v>
      </c>
      <c r="D17" s="10">
        <f t="shared" si="0"/>
        <v>761.995</v>
      </c>
      <c r="E17" s="5">
        <v>2</v>
      </c>
      <c r="F17" s="25"/>
      <c r="G17" s="6">
        <f t="shared" si="1"/>
        <v>0</v>
      </c>
      <c r="H17" s="11" t="str">
        <f>IF(F17&gt;D17,"ERROR TARIFA","")</f>
        <v/>
      </c>
    </row>
    <row r="18" spans="1:8" ht="20.25" x14ac:dyDescent="0.25">
      <c r="A18" s="5">
        <v>6</v>
      </c>
      <c r="B18" s="9">
        <v>783.29</v>
      </c>
      <c r="C18" s="9">
        <v>234.98699999999997</v>
      </c>
      <c r="D18" s="10">
        <f t="shared" si="0"/>
        <v>1018.2769999999999</v>
      </c>
      <c r="E18" s="5">
        <v>0</v>
      </c>
      <c r="F18" s="25"/>
      <c r="G18" s="6">
        <f t="shared" si="1"/>
        <v>0</v>
      </c>
      <c r="H18" s="11" t="str">
        <f t="shared" si="2"/>
        <v/>
      </c>
    </row>
    <row r="19" spans="1:8" ht="20.25" x14ac:dyDescent="0.25">
      <c r="A19" s="5">
        <v>7</v>
      </c>
      <c r="B19" s="9">
        <v>1007.9</v>
      </c>
      <c r="C19" s="9">
        <v>302.37</v>
      </c>
      <c r="D19" s="10">
        <f t="shared" si="0"/>
        <v>1310.27</v>
      </c>
      <c r="E19" s="5">
        <v>2</v>
      </c>
      <c r="F19" s="25"/>
      <c r="G19" s="6">
        <f t="shared" si="1"/>
        <v>0</v>
      </c>
      <c r="H19" s="11" t="str">
        <f t="shared" si="2"/>
        <v/>
      </c>
    </row>
    <row r="20" spans="1:8" ht="20.25" x14ac:dyDescent="0.25">
      <c r="A20" s="5">
        <v>8</v>
      </c>
      <c r="B20" s="9">
        <v>1285.9000000000001</v>
      </c>
      <c r="C20" s="9">
        <v>385.77000000000004</v>
      </c>
      <c r="D20" s="10">
        <f t="shared" si="0"/>
        <v>1671.67</v>
      </c>
      <c r="E20" s="5">
        <v>0</v>
      </c>
      <c r="F20" s="25"/>
      <c r="G20" s="6">
        <f t="shared" si="1"/>
        <v>0</v>
      </c>
      <c r="H20" s="11" t="str">
        <f t="shared" si="2"/>
        <v/>
      </c>
    </row>
    <row r="21" spans="1:8" ht="21" customHeight="1" x14ac:dyDescent="0.25">
      <c r="A21" s="12"/>
      <c r="B21" s="8"/>
      <c r="C21" s="8"/>
      <c r="D21" s="1"/>
      <c r="E21" s="1"/>
      <c r="F21" s="8"/>
      <c r="G21" s="6">
        <f>SUM(G12:G20)</f>
        <v>0</v>
      </c>
    </row>
    <row r="22" spans="1:8" ht="21" customHeight="1" x14ac:dyDescent="0.25">
      <c r="A22" s="12"/>
      <c r="B22" s="8"/>
      <c r="C22" s="8"/>
      <c r="D22" s="1"/>
      <c r="E22" s="1"/>
      <c r="F22" s="8"/>
      <c r="G22" s="13"/>
    </row>
    <row r="23" spans="1:8" ht="21" customHeight="1" x14ac:dyDescent="0.25">
      <c r="A23" s="12"/>
      <c r="B23" s="8"/>
      <c r="C23" s="8"/>
      <c r="D23" s="1"/>
      <c r="E23" s="1"/>
      <c r="F23" s="8"/>
      <c r="G23" s="13"/>
    </row>
    <row r="24" spans="1:8" ht="51.75" customHeight="1" x14ac:dyDescent="0.25">
      <c r="A24" s="39" t="s">
        <v>20</v>
      </c>
      <c r="B24" s="39" t="s">
        <v>21</v>
      </c>
      <c r="C24" s="40" t="s">
        <v>18</v>
      </c>
      <c r="D24" s="39" t="s">
        <v>9</v>
      </c>
      <c r="E24" s="40" t="s">
        <v>1</v>
      </c>
      <c r="G24" s="13"/>
    </row>
    <row r="25" spans="1:8" ht="18.75" x14ac:dyDescent="0.25">
      <c r="A25" s="14" t="s">
        <v>22</v>
      </c>
      <c r="B25" s="15">
        <v>410.1</v>
      </c>
      <c r="C25" s="5">
        <v>1</v>
      </c>
      <c r="D25" s="25"/>
      <c r="E25" s="16">
        <f>+D25*C25</f>
        <v>0</v>
      </c>
      <c r="F25" s="11" t="str">
        <f>IF(D25&gt;B25,"ERROR TARIFA","")</f>
        <v/>
      </c>
    </row>
    <row r="26" spans="1:8" ht="21" customHeight="1" x14ac:dyDescent="0.25">
      <c r="A26" s="3" t="s">
        <v>23</v>
      </c>
      <c r="B26" s="15">
        <v>225.21</v>
      </c>
      <c r="C26" s="5">
        <v>1</v>
      </c>
      <c r="D26" s="25"/>
      <c r="E26" s="16">
        <f t="shared" ref="E26:E30" si="3">+D26*C26</f>
        <v>0</v>
      </c>
      <c r="F26" s="11" t="str">
        <f t="shared" ref="F26:F30" si="4">IF(D26&gt;B26,"ERROR TARIFA","")</f>
        <v/>
      </c>
    </row>
    <row r="27" spans="1:8" ht="21" customHeight="1" x14ac:dyDescent="0.25">
      <c r="A27" s="3" t="s">
        <v>24</v>
      </c>
      <c r="B27" s="15">
        <v>305.83</v>
      </c>
      <c r="C27" s="5">
        <v>1</v>
      </c>
      <c r="D27" s="25"/>
      <c r="E27" s="16">
        <f t="shared" si="3"/>
        <v>0</v>
      </c>
      <c r="F27" s="11" t="str">
        <f t="shared" si="4"/>
        <v/>
      </c>
    </row>
    <row r="28" spans="1:8" ht="69" x14ac:dyDescent="0.25">
      <c r="A28" s="14" t="s">
        <v>25</v>
      </c>
      <c r="B28" s="15">
        <v>138.16</v>
      </c>
      <c r="C28" s="5">
        <v>1</v>
      </c>
      <c r="D28" s="25"/>
      <c r="E28" s="16">
        <f t="shared" si="3"/>
        <v>0</v>
      </c>
      <c r="F28" s="11" t="str">
        <f t="shared" si="4"/>
        <v/>
      </c>
    </row>
    <row r="29" spans="1:8" ht="37.5" x14ac:dyDescent="0.25">
      <c r="A29" s="14" t="s">
        <v>26</v>
      </c>
      <c r="B29" s="15">
        <v>138.16</v>
      </c>
      <c r="C29" s="5">
        <v>1</v>
      </c>
      <c r="D29" s="25"/>
      <c r="E29" s="16">
        <f t="shared" si="3"/>
        <v>0</v>
      </c>
      <c r="F29" s="11" t="str">
        <f t="shared" si="4"/>
        <v/>
      </c>
    </row>
    <row r="30" spans="1:8" ht="66" x14ac:dyDescent="0.25">
      <c r="A30" s="14" t="s">
        <v>27</v>
      </c>
      <c r="B30" s="15">
        <v>138.16</v>
      </c>
      <c r="C30" s="5">
        <v>1</v>
      </c>
      <c r="D30" s="25"/>
      <c r="E30" s="16">
        <f t="shared" si="3"/>
        <v>0</v>
      </c>
      <c r="F30" s="11" t="str">
        <f t="shared" si="4"/>
        <v/>
      </c>
    </row>
    <row r="31" spans="1:8" ht="21" customHeight="1" x14ac:dyDescent="0.25">
      <c r="A31" s="17" t="s">
        <v>28</v>
      </c>
      <c r="E31" s="16">
        <f>SUM(E25:E30)</f>
        <v>0</v>
      </c>
    </row>
    <row r="32" spans="1:8" ht="21" customHeight="1" x14ac:dyDescent="0.25"/>
    <row r="33" spans="1:7" ht="18.75" x14ac:dyDescent="0.25">
      <c r="A33" s="17"/>
      <c r="B33" s="17"/>
      <c r="C33" s="17"/>
      <c r="F33" s="17"/>
      <c r="G33" s="17"/>
    </row>
    <row r="34" spans="1:7" ht="20.25" x14ac:dyDescent="0.25">
      <c r="A34" s="35" t="s">
        <v>13</v>
      </c>
      <c r="B34" s="35"/>
      <c r="C34" s="35"/>
      <c r="D34" s="35"/>
      <c r="E34" s="35"/>
      <c r="F34" s="17"/>
      <c r="G34" s="17"/>
    </row>
    <row r="35" spans="1:7" ht="20.25" x14ac:dyDescent="0.25">
      <c r="A35" s="35" t="s">
        <v>14</v>
      </c>
      <c r="B35" s="35"/>
      <c r="C35" s="35"/>
      <c r="D35" s="35"/>
      <c r="E35" s="35"/>
      <c r="F35" s="35"/>
      <c r="G35" s="18"/>
    </row>
    <row r="36" spans="1:7" ht="18.75" x14ac:dyDescent="0.25">
      <c r="B36" s="17"/>
      <c r="C36" s="17"/>
      <c r="D36" s="17"/>
      <c r="E36" s="17"/>
      <c r="F36" s="18"/>
      <c r="G36" s="18"/>
    </row>
    <row r="37" spans="1:7" ht="56.25" customHeight="1" x14ac:dyDescent="0.25">
      <c r="A37" s="36" t="s">
        <v>15</v>
      </c>
      <c r="B37" s="36"/>
      <c r="C37" s="36"/>
      <c r="D37" s="36"/>
      <c r="E37" s="36"/>
      <c r="F37" s="19"/>
      <c r="G37" s="19"/>
    </row>
    <row r="38" spans="1:7" ht="26.25" customHeight="1" x14ac:dyDescent="0.25">
      <c r="A38" s="20"/>
      <c r="B38" s="20"/>
      <c r="C38" s="20"/>
      <c r="D38" s="20"/>
      <c r="E38" s="20"/>
      <c r="F38" s="20"/>
      <c r="G38" s="20"/>
    </row>
    <row r="39" spans="1:7" ht="15.75" x14ac:dyDescent="0.25">
      <c r="A39" s="34"/>
      <c r="B39" s="34"/>
    </row>
    <row r="41" spans="1:7" ht="18.75" x14ac:dyDescent="0.4">
      <c r="A41" s="33" t="s">
        <v>8</v>
      </c>
      <c r="B41" s="33"/>
      <c r="C41" s="21"/>
      <c r="D41" s="22"/>
      <c r="E41" s="22"/>
      <c r="F41" s="23">
        <f>+E8+G21+E31</f>
        <v>0</v>
      </c>
    </row>
    <row r="42" spans="1:7" ht="18.75" x14ac:dyDescent="0.4">
      <c r="A42" s="33" t="s">
        <v>19</v>
      </c>
      <c r="B42" s="33"/>
      <c r="C42" s="24">
        <v>2</v>
      </c>
      <c r="F42" s="23">
        <f>+F41*C42</f>
        <v>0</v>
      </c>
    </row>
    <row r="45" spans="1:7" ht="15.75" thickBot="1" x14ac:dyDescent="0.3"/>
    <row r="46" spans="1:7" ht="51" customHeight="1" thickBot="1" x14ac:dyDescent="0.3">
      <c r="A46" s="30" t="s">
        <v>7</v>
      </c>
      <c r="B46" s="31"/>
      <c r="C46" s="31"/>
      <c r="D46" s="31"/>
      <c r="E46" s="31"/>
      <c r="F46" s="32"/>
    </row>
  </sheetData>
  <sheetProtection selectLockedCells="1"/>
  <mergeCells count="9">
    <mergeCell ref="A1:G1"/>
    <mergeCell ref="A3:G3"/>
    <mergeCell ref="A46:F46"/>
    <mergeCell ref="A41:B41"/>
    <mergeCell ref="A39:B39"/>
    <mergeCell ref="A34:E34"/>
    <mergeCell ref="A35:F35"/>
    <mergeCell ref="A42:B42"/>
    <mergeCell ref="A37:E37"/>
  </mergeCells>
  <pageMargins left="0.7" right="0.7" top="0.75" bottom="0.75" header="0.3" footer="0.3"/>
  <pageSetup paperSize="9" scale="53" orientation="portrait" r:id="rId1"/>
  <ignoredErrors>
    <ignoredError sqref="D12:D16 D18:D20" formulaRange="1"/>
    <ignoredError sqref="G12:G20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1E3B8-6FD6-4B45-BEDA-00EE2C618504}">
  <dimension ref="I15:T17"/>
  <sheetViews>
    <sheetView workbookViewId="0">
      <selection activeCell="D9" sqref="D9"/>
    </sheetView>
  </sheetViews>
  <sheetFormatPr baseColWidth="10" defaultRowHeight="15" x14ac:dyDescent="0.25"/>
  <sheetData>
    <row r="15" spans="14:20" ht="23.25" x14ac:dyDescent="0.5">
      <c r="N15" s="26"/>
      <c r="O15" s="26"/>
      <c r="P15" s="26"/>
      <c r="Q15" s="26"/>
      <c r="R15" s="26"/>
      <c r="S15" s="26"/>
      <c r="T15" s="26"/>
    </row>
    <row r="16" spans="14:20" ht="20.25" x14ac:dyDescent="0.25">
      <c r="N16" s="38"/>
      <c r="O16" s="38"/>
      <c r="P16" s="38"/>
      <c r="Q16" s="38"/>
      <c r="R16" s="38"/>
      <c r="S16" s="38"/>
      <c r="T16" s="38"/>
    </row>
    <row r="17" spans="9:10" x14ac:dyDescent="0.25">
      <c r="I17" s="37"/>
      <c r="J17" s="37"/>
    </row>
  </sheetData>
  <mergeCells count="3">
    <mergeCell ref="I17:J17"/>
    <mergeCell ref="N15:T15"/>
    <mergeCell ref="N16:T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Nuñez Garcia,  Susana</cp:lastModifiedBy>
  <cp:lastPrinted>2024-01-23T07:59:07Z</cp:lastPrinted>
  <dcterms:created xsi:type="dcterms:W3CDTF">2020-03-02T11:18:31Z</dcterms:created>
  <dcterms:modified xsi:type="dcterms:W3CDTF">2024-01-23T09:39:16Z</dcterms:modified>
</cp:coreProperties>
</file>