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TRATAMIENTO RESIDUOS GRUP III Y BOLSA GRUPO II\2023\"/>
    </mc:Choice>
  </mc:AlternateContent>
  <xr:revisionPtr revIDLastSave="0" documentId="8_{CE2A1727-B880-4266-B556-73439243C23B}" xr6:coauthVersionLast="47" xr6:coauthVersionMax="47" xr10:uidLastSave="{00000000-0000-0000-0000-000000000000}"/>
  <bookViews>
    <workbookView xWindow="28680" yWindow="-120" windowWidth="29040" windowHeight="15720" activeTab="1" xr2:uid="{9FE4BF63-56A4-4C76-893D-8AB6DE9B73AA}"/>
  </bookViews>
  <sheets>
    <sheet name="SUCURSAL" sheetId="2" r:id="rId1"/>
    <sheet name="ECONOMICA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5" l="1"/>
  <c r="F37" i="5"/>
  <c r="E34" i="5" l="1"/>
  <c r="F34" i="5" s="1"/>
  <c r="E35" i="5"/>
  <c r="F35" i="5" s="1"/>
  <c r="B33" i="5"/>
  <c r="B32" i="5"/>
  <c r="B31" i="5"/>
  <c r="B30" i="5"/>
  <c r="B29" i="5"/>
  <c r="B28" i="5"/>
  <c r="B27" i="5"/>
  <c r="B26" i="5"/>
  <c r="B25" i="5"/>
  <c r="F20" i="5" l="1"/>
  <c r="C26" i="5" s="1"/>
  <c r="E26" i="5" s="1"/>
  <c r="F26" i="5" s="1"/>
  <c r="G20" i="5"/>
  <c r="C27" i="5" s="1"/>
  <c r="E27" i="5" s="1"/>
  <c r="F27" i="5" s="1"/>
  <c r="H20" i="5"/>
  <c r="C28" i="5" s="1"/>
  <c r="E28" i="5" s="1"/>
  <c r="F28" i="5" s="1"/>
  <c r="I20" i="5"/>
  <c r="C29" i="5" s="1"/>
  <c r="E29" i="5" s="1"/>
  <c r="F29" i="5" s="1"/>
  <c r="J20" i="5"/>
  <c r="C30" i="5" s="1"/>
  <c r="E30" i="5" s="1"/>
  <c r="F30" i="5" s="1"/>
  <c r="K20" i="5"/>
  <c r="C31" i="5" s="1"/>
  <c r="E31" i="5" s="1"/>
  <c r="F31" i="5" s="1"/>
  <c r="L20" i="5"/>
  <c r="C32" i="5" s="1"/>
  <c r="E32" i="5" s="1"/>
  <c r="F32" i="5" s="1"/>
  <c r="M20" i="5"/>
  <c r="C33" i="5" s="1"/>
  <c r="E33" i="5" s="1"/>
  <c r="F33" i="5" s="1"/>
  <c r="N20" i="5"/>
  <c r="E20" i="5"/>
  <c r="C25" i="5" s="1"/>
  <c r="E25" i="5" s="1"/>
  <c r="F25" i="5" l="1"/>
  <c r="F38" i="5" s="1"/>
  <c r="E38" i="5"/>
  <c r="E42" i="5" l="1"/>
  <c r="E39" i="5"/>
  <c r="E40" i="5" s="1"/>
  <c r="F39" i="5"/>
  <c r="F40" i="5" s="1"/>
  <c r="F42" i="5"/>
</calcChain>
</file>

<file path=xl/sharedStrings.xml><?xml version="1.0" encoding="utf-8"?>
<sst xmlns="http://schemas.openxmlformats.org/spreadsheetml/2006/main" count="102" uniqueCount="56">
  <si>
    <t>CODIGO</t>
  </si>
  <si>
    <t>SUCURSAL</t>
  </si>
  <si>
    <t>DIRECCIÓN</t>
  </si>
  <si>
    <t>CODIGO POSTAL</t>
  </si>
  <si>
    <t>POBLACIÓN</t>
  </si>
  <si>
    <t>PALMA DE MALLORCA</t>
  </si>
  <si>
    <t>EIVISSA</t>
  </si>
  <si>
    <t>Calle Canàries, 35 Bjos -Edificio Cetis-</t>
  </si>
  <si>
    <t>EIVISSA / IBIZA</t>
  </si>
  <si>
    <t>MANRESA</t>
  </si>
  <si>
    <t>Sant Josep, 58-66</t>
  </si>
  <si>
    <t>BARCELONA</t>
  </si>
  <si>
    <t>Ausias March, 165</t>
  </si>
  <si>
    <t>MOLLET</t>
  </si>
  <si>
    <t>MOLLET DEL VALLÈS</t>
  </si>
  <si>
    <t>VIC</t>
  </si>
  <si>
    <t>Julià Fàbregas, 23</t>
  </si>
  <si>
    <t>L'HOSPITALET</t>
  </si>
  <si>
    <t>Barcelona, 92</t>
  </si>
  <si>
    <t>L'HOSPITALET DE LLOBREGAT</t>
  </si>
  <si>
    <t>PALAU SOLITA i PLEGAMANS</t>
  </si>
  <si>
    <t>Passeig de la Carrerada, 2</t>
  </si>
  <si>
    <t>GIRONA</t>
  </si>
  <si>
    <t>FIGUERES</t>
  </si>
  <si>
    <t>Av. Tramuntana, 6 (Edif. Cúpula)</t>
  </si>
  <si>
    <t>BANYOLES</t>
  </si>
  <si>
    <t>LLEIDA</t>
  </si>
  <si>
    <t>Avda. Blondel 11</t>
  </si>
  <si>
    <t>Ramon Casas, 7</t>
  </si>
  <si>
    <t>Llibertat, 196-198</t>
  </si>
  <si>
    <t>Santa Eugènia,96 - Riu Guell, s/n</t>
  </si>
  <si>
    <t>Marques de la Senia, 35</t>
  </si>
  <si>
    <t>RECOGIDAS</t>
  </si>
  <si>
    <t>COMUNIDAD</t>
  </si>
  <si>
    <t>BALEARES</t>
  </si>
  <si>
    <t>CATALUNYA</t>
  </si>
  <si>
    <t>GESTION BIOCOMPAC 1.8</t>
  </si>
  <si>
    <t>GESTION BIOCOMPAC 5A</t>
  </si>
  <si>
    <t>GESTION CONTENEDOR 84</t>
  </si>
  <si>
    <t>BOLSA AMARILLA 80X105 - G220</t>
  </si>
  <si>
    <t>GESTION BOLSA 70X100</t>
  </si>
  <si>
    <t>GESTION BOLSA 55X60</t>
  </si>
  <si>
    <t>GESTION BIOCOMPAC 10A</t>
  </si>
  <si>
    <t>BOLSA AMARILLA 54X60 - G220</t>
  </si>
  <si>
    <t>GESTION BIOCOMPAC 1A</t>
  </si>
  <si>
    <t>RECOGIDAS BALEARES</t>
  </si>
  <si>
    <t>RECOGIDAS CATALUNYA</t>
  </si>
  <si>
    <t>CONCEPTO</t>
  </si>
  <si>
    <t>UNIDADES ANUALES</t>
  </si>
  <si>
    <t>IMPORTE</t>
  </si>
  <si>
    <t>TOTAL ANUAL</t>
  </si>
  <si>
    <t>TOTAL CONCURSO</t>
  </si>
  <si>
    <t>TOTAL</t>
  </si>
  <si>
    <t>IVA</t>
  </si>
  <si>
    <t>IMPORTE TOTAL</t>
  </si>
  <si>
    <t>Trabajos No descritos en Pliego - Previa AUTORIZACIÓN de Mutua Intercomarcal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</si>
</sst>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164" fontId="0" fillId="4" borderId="1" xfId="0" applyNumberFormat="1" applyFill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164" fontId="0" fillId="0" borderId="1" xfId="0" applyNumberFormat="1" applyBorder="1" applyAlignment="1">
      <alignment wrapText="1"/>
    </xf>
    <xf numFmtId="49" fontId="4" fillId="0" borderId="1" xfId="1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64" fontId="0" fillId="0" borderId="4" xfId="0" applyNumberFormat="1" applyBorder="1" applyAlignment="1">
      <alignment wrapText="1"/>
    </xf>
    <xf numFmtId="0" fontId="3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65" fontId="0" fillId="0" borderId="0" xfId="0" applyNumberFormat="1" applyAlignment="1">
      <alignment wrapText="1"/>
    </xf>
    <xf numFmtId="0" fontId="5" fillId="5" borderId="1" xfId="0" applyFont="1" applyFill="1" applyBorder="1" applyAlignment="1">
      <alignment wrapText="1"/>
    </xf>
    <xf numFmtId="165" fontId="5" fillId="0" borderId="1" xfId="0" applyNumberFormat="1" applyFont="1" applyBorder="1" applyAlignment="1">
      <alignment wrapText="1"/>
    </xf>
    <xf numFmtId="0" fontId="0" fillId="0" borderId="1" xfId="0" applyBorder="1"/>
    <xf numFmtId="4" fontId="0" fillId="0" borderId="1" xfId="0" applyNumberFormat="1" applyBorder="1" applyAlignment="1">
      <alignment wrapText="1"/>
    </xf>
    <xf numFmtId="165" fontId="0" fillId="0" borderId="1" xfId="0" applyNumberFormat="1" applyBorder="1" applyAlignment="1">
      <alignment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wrapText="1"/>
    </xf>
    <xf numFmtId="165" fontId="5" fillId="6" borderId="1" xfId="0" applyNumberFormat="1" applyFont="1" applyFill="1" applyBorder="1" applyAlignment="1">
      <alignment wrapText="1"/>
    </xf>
    <xf numFmtId="9" fontId="5" fillId="6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165" fontId="0" fillId="6" borderId="1" xfId="0" applyNumberFormat="1" applyFill="1" applyBorder="1" applyAlignment="1" applyProtection="1">
      <alignment wrapText="1"/>
      <protection locked="0"/>
    </xf>
  </cellXfs>
  <cellStyles count="2">
    <cellStyle name="Normal" xfId="0" builtinId="0"/>
    <cellStyle name="Porcentaje" xfId="1" builtinId="5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66676</xdr:rowOff>
    </xdr:from>
    <xdr:to>
      <xdr:col>2</xdr:col>
      <xdr:colOff>400050</xdr:colOff>
      <xdr:row>3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D26BBD-A586-4B58-A188-0A7A194603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66676"/>
          <a:ext cx="2581274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66676</xdr:rowOff>
    </xdr:from>
    <xdr:to>
      <xdr:col>2</xdr:col>
      <xdr:colOff>66675</xdr:colOff>
      <xdr:row>3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ED43FC-7B96-4FB4-AF3A-A56E37AC1A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66676"/>
          <a:ext cx="2581274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2600-A7C1-4CDD-B728-44C56855F603}">
  <dimension ref="A5:E20"/>
  <sheetViews>
    <sheetView workbookViewId="0">
      <selection activeCell="A19" sqref="A19:E19"/>
    </sheetView>
  </sheetViews>
  <sheetFormatPr baseColWidth="10" defaultRowHeight="15" x14ac:dyDescent="0.25"/>
  <cols>
    <col min="1" max="1" width="8.7109375" style="1" bestFit="1" customWidth="1"/>
    <col min="2" max="2" width="26.140625" style="1" bestFit="1" customWidth="1"/>
    <col min="3" max="3" width="47.140625" style="1" bestFit="1" customWidth="1"/>
    <col min="4" max="4" width="8.7109375" style="1" bestFit="1" customWidth="1"/>
    <col min="5" max="5" width="26.42578125" style="1" bestFit="1" customWidth="1"/>
    <col min="6" max="16384" width="11.42578125" style="1"/>
  </cols>
  <sheetData>
    <row r="5" spans="1:5" x14ac:dyDescent="0.25">
      <c r="A5" s="24" t="s">
        <v>0</v>
      </c>
      <c r="B5" s="24" t="s">
        <v>1</v>
      </c>
      <c r="C5" s="24" t="s">
        <v>2</v>
      </c>
      <c r="D5" s="25" t="s">
        <v>3</v>
      </c>
      <c r="E5" s="24" t="s">
        <v>4</v>
      </c>
    </row>
    <row r="6" spans="1:5" x14ac:dyDescent="0.25">
      <c r="A6" s="24"/>
      <c r="B6" s="24"/>
      <c r="C6" s="24"/>
      <c r="D6" s="25"/>
      <c r="E6" s="24"/>
    </row>
    <row r="7" spans="1:5" x14ac:dyDescent="0.25">
      <c r="A7" s="2">
        <v>700</v>
      </c>
      <c r="B7" s="2" t="s">
        <v>5</v>
      </c>
      <c r="C7" s="2" t="s">
        <v>31</v>
      </c>
      <c r="D7" s="3">
        <v>7014</v>
      </c>
      <c r="E7" s="2" t="s">
        <v>5</v>
      </c>
    </row>
    <row r="8" spans="1:5" x14ac:dyDescent="0.25">
      <c r="A8" s="4">
        <v>701</v>
      </c>
      <c r="B8" s="4" t="s">
        <v>6</v>
      </c>
      <c r="C8" s="5" t="s">
        <v>7</v>
      </c>
      <c r="D8" s="6">
        <v>7800</v>
      </c>
      <c r="E8" s="4" t="s">
        <v>8</v>
      </c>
    </row>
    <row r="9" spans="1:5" x14ac:dyDescent="0.25">
      <c r="A9" s="4">
        <v>800</v>
      </c>
      <c r="B9" s="4" t="s">
        <v>9</v>
      </c>
      <c r="C9" s="4" t="s">
        <v>10</v>
      </c>
      <c r="D9" s="6">
        <v>8242</v>
      </c>
      <c r="E9" s="4" t="s">
        <v>9</v>
      </c>
    </row>
    <row r="10" spans="1:5" x14ac:dyDescent="0.25">
      <c r="A10" s="4">
        <v>801</v>
      </c>
      <c r="B10" s="4" t="s">
        <v>11</v>
      </c>
      <c r="C10" s="4" t="s">
        <v>12</v>
      </c>
      <c r="D10" s="6">
        <v>8013</v>
      </c>
      <c r="E10" s="4" t="s">
        <v>11</v>
      </c>
    </row>
    <row r="11" spans="1:5" x14ac:dyDescent="0.25">
      <c r="A11" s="4">
        <v>802</v>
      </c>
      <c r="B11" s="4" t="s">
        <v>13</v>
      </c>
      <c r="C11" s="7" t="s">
        <v>28</v>
      </c>
      <c r="D11" s="6">
        <v>8100</v>
      </c>
      <c r="E11" s="4" t="s">
        <v>14</v>
      </c>
    </row>
    <row r="12" spans="1:5" x14ac:dyDescent="0.25">
      <c r="A12" s="4">
        <v>803</v>
      </c>
      <c r="B12" s="4" t="s">
        <v>15</v>
      </c>
      <c r="C12" s="4" t="s">
        <v>16</v>
      </c>
      <c r="D12" s="6">
        <v>8500</v>
      </c>
      <c r="E12" s="4" t="s">
        <v>15</v>
      </c>
    </row>
    <row r="13" spans="1:5" x14ac:dyDescent="0.25">
      <c r="A13" s="4">
        <v>806</v>
      </c>
      <c r="B13" s="4" t="s">
        <v>17</v>
      </c>
      <c r="C13" s="4" t="s">
        <v>18</v>
      </c>
      <c r="D13" s="6">
        <v>8901</v>
      </c>
      <c r="E13" s="4" t="s">
        <v>19</v>
      </c>
    </row>
    <row r="14" spans="1:5" x14ac:dyDescent="0.25">
      <c r="A14" s="4">
        <v>807</v>
      </c>
      <c r="B14" s="4" t="s">
        <v>20</v>
      </c>
      <c r="C14" s="4" t="s">
        <v>21</v>
      </c>
      <c r="D14" s="6">
        <v>8184</v>
      </c>
      <c r="E14" s="4" t="s">
        <v>20</v>
      </c>
    </row>
    <row r="15" spans="1:5" x14ac:dyDescent="0.25">
      <c r="A15" s="4">
        <v>1700</v>
      </c>
      <c r="B15" s="4" t="s">
        <v>22</v>
      </c>
      <c r="C15" s="9" t="s">
        <v>30</v>
      </c>
      <c r="D15" s="6">
        <v>17005</v>
      </c>
      <c r="E15" s="4" t="s">
        <v>22</v>
      </c>
    </row>
    <row r="16" spans="1:5" x14ac:dyDescent="0.25">
      <c r="A16" s="4">
        <v>1701</v>
      </c>
      <c r="B16" s="4" t="s">
        <v>23</v>
      </c>
      <c r="C16" s="12" t="s">
        <v>24</v>
      </c>
      <c r="D16" s="6">
        <v>17600</v>
      </c>
      <c r="E16" s="4" t="s">
        <v>23</v>
      </c>
    </row>
    <row r="17" spans="1:5" x14ac:dyDescent="0.25">
      <c r="A17" s="4">
        <v>1702</v>
      </c>
      <c r="B17" s="10" t="s">
        <v>25</v>
      </c>
      <c r="C17" s="8" t="s">
        <v>29</v>
      </c>
      <c r="D17" s="11">
        <v>17820</v>
      </c>
      <c r="E17" s="4" t="s">
        <v>25</v>
      </c>
    </row>
    <row r="18" spans="1:5" x14ac:dyDescent="0.25">
      <c r="A18" s="4">
        <v>2500</v>
      </c>
      <c r="B18" s="4" t="s">
        <v>26</v>
      </c>
      <c r="C18" s="8" t="s">
        <v>27</v>
      </c>
      <c r="D18" s="6">
        <v>25002</v>
      </c>
      <c r="E18" s="4" t="s">
        <v>26</v>
      </c>
    </row>
    <row r="19" spans="1:5" x14ac:dyDescent="0.25">
      <c r="A19" s="4"/>
      <c r="B19" s="4"/>
      <c r="C19" s="4"/>
      <c r="D19" s="6"/>
      <c r="E19" s="4"/>
    </row>
    <row r="20" spans="1:5" x14ac:dyDescent="0.25">
      <c r="A20" s="4"/>
      <c r="B20" s="4"/>
      <c r="C20" s="4"/>
      <c r="D20" s="6"/>
      <c r="E20" s="4"/>
    </row>
  </sheetData>
  <sortState xmlns:xlrd2="http://schemas.microsoft.com/office/spreadsheetml/2017/richdata2" ref="A8:E20">
    <sortCondition ref="A7:A20"/>
  </sortState>
  <mergeCells count="5"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E8BA-CC8C-4B56-9642-78DF9D8A99DA}">
  <sheetPr>
    <pageSetUpPr fitToPage="1"/>
  </sheetPr>
  <dimension ref="A5:O42"/>
  <sheetViews>
    <sheetView tabSelected="1" topLeftCell="A10" workbookViewId="0">
      <selection activeCell="G30" sqref="G30"/>
    </sheetView>
  </sheetViews>
  <sheetFormatPr baseColWidth="10" defaultRowHeight="15" x14ac:dyDescent="0.25"/>
  <cols>
    <col min="1" max="1" width="8.7109375" style="1" bestFit="1" customWidth="1"/>
    <col min="2" max="2" width="31.140625" style="1" customWidth="1"/>
    <col min="3" max="3" width="47.140625" style="1" bestFit="1" customWidth="1"/>
    <col min="4" max="4" width="20.7109375" style="1" customWidth="1"/>
    <col min="5" max="14" width="15.7109375" style="1" customWidth="1"/>
    <col min="15" max="16384" width="11.42578125" style="1"/>
  </cols>
  <sheetData>
    <row r="5" spans="1:14" ht="15" customHeight="1" x14ac:dyDescent="0.25">
      <c r="A5" s="24" t="s">
        <v>0</v>
      </c>
      <c r="B5" s="24" t="s">
        <v>1</v>
      </c>
      <c r="C5" s="24" t="s">
        <v>2</v>
      </c>
      <c r="D5" s="25" t="s">
        <v>33</v>
      </c>
      <c r="E5" s="24" t="s">
        <v>43</v>
      </c>
      <c r="F5" s="24" t="s">
        <v>39</v>
      </c>
      <c r="G5" s="24" t="s">
        <v>36</v>
      </c>
      <c r="H5" s="24" t="s">
        <v>44</v>
      </c>
      <c r="I5" s="24" t="s">
        <v>37</v>
      </c>
      <c r="J5" s="24" t="s">
        <v>42</v>
      </c>
      <c r="K5" s="24" t="s">
        <v>38</v>
      </c>
      <c r="L5" s="24" t="s">
        <v>41</v>
      </c>
      <c r="M5" s="24" t="s">
        <v>40</v>
      </c>
      <c r="N5" s="24" t="s">
        <v>32</v>
      </c>
    </row>
    <row r="6" spans="1:14" ht="41.25" customHeight="1" x14ac:dyDescent="0.25">
      <c r="A6" s="24"/>
      <c r="B6" s="24"/>
      <c r="C6" s="24"/>
      <c r="D6" s="25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x14ac:dyDescent="0.25">
      <c r="A7" s="2">
        <v>700</v>
      </c>
      <c r="B7" s="2" t="s">
        <v>5</v>
      </c>
      <c r="C7" s="2" t="s">
        <v>31</v>
      </c>
      <c r="D7" s="3" t="s">
        <v>34</v>
      </c>
      <c r="E7" s="4"/>
      <c r="F7" s="4"/>
      <c r="G7" s="4">
        <v>24</v>
      </c>
      <c r="H7" s="4"/>
      <c r="I7" s="4"/>
      <c r="J7" s="4"/>
      <c r="K7" s="4">
        <v>24</v>
      </c>
      <c r="L7" s="4"/>
      <c r="M7" s="4"/>
      <c r="N7" s="4">
        <v>24</v>
      </c>
    </row>
    <row r="8" spans="1:14" x14ac:dyDescent="0.25">
      <c r="A8" s="4">
        <v>701</v>
      </c>
      <c r="B8" s="4" t="s">
        <v>6</v>
      </c>
      <c r="C8" s="8" t="s">
        <v>7</v>
      </c>
      <c r="D8" s="6" t="s">
        <v>34</v>
      </c>
      <c r="E8" s="4"/>
      <c r="F8" s="4"/>
      <c r="G8" s="4">
        <v>24</v>
      </c>
      <c r="H8" s="4"/>
      <c r="I8" s="4"/>
      <c r="J8" s="4"/>
      <c r="K8" s="4">
        <v>24</v>
      </c>
      <c r="L8" s="4"/>
      <c r="M8" s="4"/>
      <c r="N8" s="4">
        <v>24</v>
      </c>
    </row>
    <row r="9" spans="1:14" x14ac:dyDescent="0.25">
      <c r="A9" s="4">
        <v>800</v>
      </c>
      <c r="B9" s="4" t="s">
        <v>9</v>
      </c>
      <c r="C9" s="4" t="s">
        <v>10</v>
      </c>
      <c r="D9" s="6" t="s">
        <v>35</v>
      </c>
      <c r="E9" s="4"/>
      <c r="F9" s="4"/>
      <c r="G9" s="4"/>
      <c r="H9" s="4"/>
      <c r="I9" s="4">
        <v>10</v>
      </c>
      <c r="J9" s="4">
        <v>10</v>
      </c>
      <c r="K9" s="4"/>
      <c r="L9" s="4"/>
      <c r="M9" s="4">
        <v>400</v>
      </c>
      <c r="N9" s="4">
        <v>6</v>
      </c>
    </row>
    <row r="10" spans="1:14" x14ac:dyDescent="0.25">
      <c r="A10" s="4">
        <v>801</v>
      </c>
      <c r="B10" s="4" t="s">
        <v>11</v>
      </c>
      <c r="C10" s="4" t="s">
        <v>12</v>
      </c>
      <c r="D10" s="6" t="s">
        <v>35</v>
      </c>
      <c r="E10" s="4">
        <v>300</v>
      </c>
      <c r="F10" s="4">
        <v>300</v>
      </c>
      <c r="G10" s="4"/>
      <c r="H10" s="4"/>
      <c r="I10" s="4">
        <v>30</v>
      </c>
      <c r="J10" s="4"/>
      <c r="K10" s="4"/>
      <c r="L10" s="4"/>
      <c r="M10" s="4">
        <v>300</v>
      </c>
      <c r="N10" s="4">
        <v>6</v>
      </c>
    </row>
    <row r="11" spans="1:14" x14ac:dyDescent="0.25">
      <c r="A11" s="4">
        <v>802</v>
      </c>
      <c r="B11" s="4" t="s">
        <v>13</v>
      </c>
      <c r="C11" s="7" t="s">
        <v>28</v>
      </c>
      <c r="D11" s="6" t="s">
        <v>35</v>
      </c>
      <c r="E11" s="4"/>
      <c r="F11" s="4"/>
      <c r="G11" s="4"/>
      <c r="H11" s="4"/>
      <c r="I11" s="4">
        <v>15</v>
      </c>
      <c r="J11" s="4"/>
      <c r="K11" s="4"/>
      <c r="L11" s="4"/>
      <c r="M11" s="4"/>
      <c r="N11" s="4">
        <v>4</v>
      </c>
    </row>
    <row r="12" spans="1:14" x14ac:dyDescent="0.25">
      <c r="A12" s="4">
        <v>803</v>
      </c>
      <c r="B12" s="4" t="s">
        <v>15</v>
      </c>
      <c r="C12" s="4" t="s">
        <v>16</v>
      </c>
      <c r="D12" s="6" t="s">
        <v>35</v>
      </c>
      <c r="E12" s="4"/>
      <c r="F12" s="4"/>
      <c r="G12" s="4"/>
      <c r="H12" s="4"/>
      <c r="I12" s="4">
        <v>10</v>
      </c>
      <c r="J12" s="4">
        <v>6</v>
      </c>
      <c r="K12" s="4"/>
      <c r="L12" s="4"/>
      <c r="M12" s="4">
        <v>400</v>
      </c>
      <c r="N12" s="4">
        <v>4</v>
      </c>
    </row>
    <row r="13" spans="1:14" x14ac:dyDescent="0.25">
      <c r="A13" s="4">
        <v>806</v>
      </c>
      <c r="B13" s="4" t="s">
        <v>17</v>
      </c>
      <c r="C13" s="4" t="s">
        <v>18</v>
      </c>
      <c r="D13" s="6" t="s">
        <v>35</v>
      </c>
      <c r="E13" s="4">
        <v>300</v>
      </c>
      <c r="F13" s="4"/>
      <c r="G13" s="4"/>
      <c r="H13" s="4"/>
      <c r="I13" s="4">
        <v>6</v>
      </c>
      <c r="J13" s="4"/>
      <c r="K13" s="4"/>
      <c r="L13" s="4"/>
      <c r="M13" s="4"/>
      <c r="N13" s="4">
        <v>4</v>
      </c>
    </row>
    <row r="14" spans="1:14" x14ac:dyDescent="0.25">
      <c r="A14" s="4">
        <v>807</v>
      </c>
      <c r="B14" s="4" t="s">
        <v>20</v>
      </c>
      <c r="C14" s="4" t="s">
        <v>21</v>
      </c>
      <c r="D14" s="6" t="s">
        <v>35</v>
      </c>
      <c r="E14" s="4">
        <v>300</v>
      </c>
      <c r="F14" s="4"/>
      <c r="G14" s="4"/>
      <c r="H14" s="4"/>
      <c r="I14" s="4">
        <v>6</v>
      </c>
      <c r="J14" s="4"/>
      <c r="K14" s="4"/>
      <c r="L14" s="4"/>
      <c r="M14" s="4"/>
      <c r="N14" s="4">
        <v>4</v>
      </c>
    </row>
    <row r="15" spans="1:14" x14ac:dyDescent="0.25">
      <c r="A15" s="4">
        <v>1700</v>
      </c>
      <c r="B15" s="4" t="s">
        <v>22</v>
      </c>
      <c r="C15" s="4" t="s">
        <v>30</v>
      </c>
      <c r="D15" s="6" t="s">
        <v>35</v>
      </c>
      <c r="E15" s="4"/>
      <c r="F15" s="4"/>
      <c r="G15" s="4"/>
      <c r="H15" s="4"/>
      <c r="I15" s="4">
        <v>6</v>
      </c>
      <c r="J15" s="4">
        <v>10</v>
      </c>
      <c r="K15" s="4"/>
      <c r="L15" s="4">
        <v>600</v>
      </c>
      <c r="M15" s="4">
        <v>100</v>
      </c>
      <c r="N15" s="4">
        <v>4</v>
      </c>
    </row>
    <row r="16" spans="1:14" x14ac:dyDescent="0.25">
      <c r="A16" s="4">
        <v>1701</v>
      </c>
      <c r="B16" s="4" t="s">
        <v>23</v>
      </c>
      <c r="C16" s="13" t="s">
        <v>24</v>
      </c>
      <c r="D16" s="6" t="s">
        <v>35</v>
      </c>
      <c r="E16" s="4"/>
      <c r="F16" s="4"/>
      <c r="G16" s="4"/>
      <c r="H16" s="4"/>
      <c r="I16" s="4">
        <v>10</v>
      </c>
      <c r="J16" s="4"/>
      <c r="K16" s="4"/>
      <c r="L16" s="4">
        <v>300</v>
      </c>
      <c r="M16" s="4">
        <v>600</v>
      </c>
      <c r="N16" s="4">
        <v>4</v>
      </c>
    </row>
    <row r="17" spans="1:15" x14ac:dyDescent="0.25">
      <c r="A17" s="4">
        <v>1702</v>
      </c>
      <c r="B17" s="4" t="s">
        <v>25</v>
      </c>
      <c r="C17" s="8" t="s">
        <v>29</v>
      </c>
      <c r="D17" s="6" t="s">
        <v>35</v>
      </c>
      <c r="E17" s="4">
        <v>300</v>
      </c>
      <c r="F17" s="4"/>
      <c r="G17" s="4"/>
      <c r="H17" s="4"/>
      <c r="I17" s="4">
        <v>6</v>
      </c>
      <c r="J17" s="4"/>
      <c r="K17" s="4"/>
      <c r="L17" s="4"/>
      <c r="M17" s="4"/>
      <c r="N17" s="4">
        <v>2</v>
      </c>
    </row>
    <row r="18" spans="1:15" x14ac:dyDescent="0.25">
      <c r="A18" s="4">
        <v>2500</v>
      </c>
      <c r="B18" s="4" t="s">
        <v>26</v>
      </c>
      <c r="C18" s="8" t="s">
        <v>27</v>
      </c>
      <c r="D18" s="6" t="s">
        <v>35</v>
      </c>
      <c r="E18" s="4"/>
      <c r="F18" s="4"/>
      <c r="G18" s="4"/>
      <c r="H18" s="4">
        <v>10</v>
      </c>
      <c r="I18" s="4">
        <v>6</v>
      </c>
      <c r="J18" s="4"/>
      <c r="K18" s="4"/>
      <c r="L18" s="4"/>
      <c r="M18" s="4">
        <v>300</v>
      </c>
      <c r="N18" s="4">
        <v>2</v>
      </c>
    </row>
    <row r="19" spans="1:15" x14ac:dyDescent="0.25">
      <c r="A19" s="4"/>
      <c r="B19" s="4"/>
      <c r="C19" s="4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5" x14ac:dyDescent="0.25">
      <c r="A20" s="4"/>
      <c r="B20" s="4"/>
      <c r="C20" s="4"/>
      <c r="D20" s="6"/>
      <c r="E20" s="15">
        <f>SUM(E7:E19)</f>
        <v>1200</v>
      </c>
      <c r="F20" s="15">
        <f t="shared" ref="F20:N20" si="0">SUM(F7:F19)</f>
        <v>300</v>
      </c>
      <c r="G20" s="15">
        <f t="shared" si="0"/>
        <v>48</v>
      </c>
      <c r="H20" s="15">
        <f t="shared" si="0"/>
        <v>10</v>
      </c>
      <c r="I20" s="15">
        <f t="shared" si="0"/>
        <v>105</v>
      </c>
      <c r="J20" s="15">
        <f t="shared" si="0"/>
        <v>26</v>
      </c>
      <c r="K20" s="15">
        <f t="shared" si="0"/>
        <v>48</v>
      </c>
      <c r="L20" s="15">
        <f t="shared" si="0"/>
        <v>900</v>
      </c>
      <c r="M20" s="15">
        <f t="shared" si="0"/>
        <v>2100</v>
      </c>
      <c r="N20" s="15">
        <f t="shared" si="0"/>
        <v>88</v>
      </c>
    </row>
    <row r="21" spans="1:15" x14ac:dyDescent="0.25"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4" spans="1:15" ht="30" customHeight="1" x14ac:dyDescent="0.25">
      <c r="B24" s="20" t="s">
        <v>47</v>
      </c>
      <c r="C24" s="20" t="s">
        <v>48</v>
      </c>
      <c r="D24" s="20" t="s">
        <v>49</v>
      </c>
      <c r="E24" s="20" t="s">
        <v>50</v>
      </c>
      <c r="F24" s="20" t="s">
        <v>51</v>
      </c>
    </row>
    <row r="25" spans="1:15" ht="15" customHeight="1" x14ac:dyDescent="0.25">
      <c r="B25" s="17" t="str">
        <f>E5</f>
        <v>BOLSA AMARILLA 54X60 - G220</v>
      </c>
      <c r="C25" s="18">
        <f>E20</f>
        <v>1200</v>
      </c>
      <c r="D25" s="28"/>
      <c r="E25" s="19">
        <f>C25*D25</f>
        <v>0</v>
      </c>
      <c r="F25" s="19">
        <f>E25*4</f>
        <v>0</v>
      </c>
    </row>
    <row r="26" spans="1:15" x14ac:dyDescent="0.25">
      <c r="B26" s="4" t="str">
        <f>F5</f>
        <v>BOLSA AMARILLA 80X105 - G220</v>
      </c>
      <c r="C26" s="18">
        <f>F20</f>
        <v>300</v>
      </c>
      <c r="D26" s="28"/>
      <c r="E26" s="19">
        <f t="shared" ref="E26:E35" si="1">C26*D26</f>
        <v>0</v>
      </c>
      <c r="F26" s="19">
        <f t="shared" ref="F26:F35" si="2">E26*4</f>
        <v>0</v>
      </c>
    </row>
    <row r="27" spans="1:15" ht="15" customHeight="1" x14ac:dyDescent="0.25">
      <c r="B27" s="4" t="str">
        <f>G5</f>
        <v>GESTION BIOCOMPAC 1.8</v>
      </c>
      <c r="C27" s="18">
        <f>G20</f>
        <v>48</v>
      </c>
      <c r="D27" s="28"/>
      <c r="E27" s="19">
        <f t="shared" si="1"/>
        <v>0</v>
      </c>
      <c r="F27" s="19">
        <f t="shared" si="2"/>
        <v>0</v>
      </c>
    </row>
    <row r="28" spans="1:15" ht="15" customHeight="1" x14ac:dyDescent="0.25">
      <c r="B28" s="4" t="str">
        <f>H5</f>
        <v>GESTION BIOCOMPAC 1A</v>
      </c>
      <c r="C28" s="18">
        <f>H20</f>
        <v>10</v>
      </c>
      <c r="D28" s="28"/>
      <c r="E28" s="19">
        <f t="shared" si="1"/>
        <v>0</v>
      </c>
      <c r="F28" s="19">
        <f t="shared" si="2"/>
        <v>0</v>
      </c>
    </row>
    <row r="29" spans="1:15" ht="15" customHeight="1" x14ac:dyDescent="0.25">
      <c r="B29" s="4" t="str">
        <f>I5</f>
        <v>GESTION BIOCOMPAC 5A</v>
      </c>
      <c r="C29" s="18">
        <f>I20</f>
        <v>105</v>
      </c>
      <c r="D29" s="28"/>
      <c r="E29" s="19">
        <f t="shared" si="1"/>
        <v>0</v>
      </c>
      <c r="F29" s="19">
        <f t="shared" si="2"/>
        <v>0</v>
      </c>
    </row>
    <row r="30" spans="1:15" x14ac:dyDescent="0.25">
      <c r="B30" s="4" t="str">
        <f>J5</f>
        <v>GESTION BIOCOMPAC 10A</v>
      </c>
      <c r="C30" s="18">
        <f>J20</f>
        <v>26</v>
      </c>
      <c r="D30" s="28"/>
      <c r="E30" s="19">
        <f t="shared" si="1"/>
        <v>0</v>
      </c>
      <c r="F30" s="19">
        <f t="shared" si="2"/>
        <v>0</v>
      </c>
    </row>
    <row r="31" spans="1:15" x14ac:dyDescent="0.25">
      <c r="B31" s="4" t="str">
        <f>K5</f>
        <v>GESTION CONTENEDOR 84</v>
      </c>
      <c r="C31" s="18">
        <f>K20</f>
        <v>48</v>
      </c>
      <c r="D31" s="28"/>
      <c r="E31" s="19">
        <f t="shared" si="1"/>
        <v>0</v>
      </c>
      <c r="F31" s="19">
        <f t="shared" si="2"/>
        <v>0</v>
      </c>
    </row>
    <row r="32" spans="1:15" x14ac:dyDescent="0.25">
      <c r="B32" s="4" t="str">
        <f>L5</f>
        <v>GESTION BOLSA 55X60</v>
      </c>
      <c r="C32" s="18">
        <f>L20</f>
        <v>900</v>
      </c>
      <c r="D32" s="28"/>
      <c r="E32" s="19">
        <f t="shared" si="1"/>
        <v>0</v>
      </c>
      <c r="F32" s="19">
        <f t="shared" si="2"/>
        <v>0</v>
      </c>
    </row>
    <row r="33" spans="2:6" x14ac:dyDescent="0.25">
      <c r="B33" s="4" t="str">
        <f>M5</f>
        <v>GESTION BOLSA 70X100</v>
      </c>
      <c r="C33" s="18">
        <f>M20</f>
        <v>2100</v>
      </c>
      <c r="D33" s="28"/>
      <c r="E33" s="19">
        <f t="shared" si="1"/>
        <v>0</v>
      </c>
      <c r="F33" s="19">
        <f t="shared" si="2"/>
        <v>0</v>
      </c>
    </row>
    <row r="34" spans="2:6" x14ac:dyDescent="0.25">
      <c r="B34" s="4" t="s">
        <v>45</v>
      </c>
      <c r="C34" s="18">
        <v>48</v>
      </c>
      <c r="D34" s="28"/>
      <c r="E34" s="19">
        <f t="shared" si="1"/>
        <v>0</v>
      </c>
      <c r="F34" s="19">
        <f t="shared" si="2"/>
        <v>0</v>
      </c>
    </row>
    <row r="35" spans="2:6" x14ac:dyDescent="0.25">
      <c r="B35" s="4" t="s">
        <v>46</v>
      </c>
      <c r="C35" s="18">
        <v>40</v>
      </c>
      <c r="D35" s="28"/>
      <c r="E35" s="19">
        <f t="shared" si="1"/>
        <v>0</v>
      </c>
      <c r="F35" s="19">
        <f t="shared" si="2"/>
        <v>0</v>
      </c>
    </row>
    <row r="36" spans="2:6" x14ac:dyDescent="0.25">
      <c r="B36" s="4"/>
      <c r="C36" s="18"/>
      <c r="D36" s="19"/>
      <c r="E36" s="19"/>
      <c r="F36" s="19"/>
    </row>
    <row r="37" spans="2:6" x14ac:dyDescent="0.25">
      <c r="B37" s="26" t="s">
        <v>55</v>
      </c>
      <c r="C37" s="27"/>
      <c r="D37" s="16"/>
      <c r="E37" s="16">
        <v>3000</v>
      </c>
      <c r="F37" s="16">
        <f>E37*4</f>
        <v>12000</v>
      </c>
    </row>
    <row r="38" spans="2:6" x14ac:dyDescent="0.25">
      <c r="B38" s="21" t="s">
        <v>52</v>
      </c>
      <c r="C38" s="21"/>
      <c r="D38" s="21"/>
      <c r="E38" s="22">
        <f>SUM(E25:E37)</f>
        <v>3000</v>
      </c>
      <c r="F38" s="22">
        <f>SUM(F25:F37)</f>
        <v>12000</v>
      </c>
    </row>
    <row r="39" spans="2:6" x14ac:dyDescent="0.25">
      <c r="B39" s="21" t="s">
        <v>53</v>
      </c>
      <c r="C39" s="21"/>
      <c r="D39" s="23">
        <v>0.1</v>
      </c>
      <c r="E39" s="22">
        <f>E38*$D$39</f>
        <v>300</v>
      </c>
      <c r="F39" s="22">
        <f>F38*$D$39</f>
        <v>1200</v>
      </c>
    </row>
    <row r="40" spans="2:6" x14ac:dyDescent="0.25">
      <c r="B40" s="21" t="s">
        <v>54</v>
      </c>
      <c r="C40" s="21"/>
      <c r="D40" s="21"/>
      <c r="E40" s="22">
        <f>E38+E39</f>
        <v>3300</v>
      </c>
      <c r="F40" s="22">
        <f>F38+F39</f>
        <v>13200</v>
      </c>
    </row>
    <row r="41" spans="2:6" x14ac:dyDescent="0.25">
      <c r="B41" s="21"/>
      <c r="C41" s="21"/>
      <c r="D41" s="21"/>
      <c r="E41" s="22">
        <v>12000</v>
      </c>
      <c r="F41" s="22">
        <f>E41*4</f>
        <v>48000</v>
      </c>
    </row>
    <row r="42" spans="2:6" x14ac:dyDescent="0.25">
      <c r="B42" s="21"/>
      <c r="C42" s="21"/>
      <c r="D42" s="21"/>
      <c r="E42" s="22">
        <f>E41-E38</f>
        <v>9000</v>
      </c>
      <c r="F42" s="22">
        <f>F41-F38</f>
        <v>36000</v>
      </c>
    </row>
  </sheetData>
  <sheetProtection algorithmName="SHA-512" hashValue="KWd9x2SSel/TNkVe/iA6kPo/dGPVg7fmT8BPmk+Tg7O2K2mASufwvNJu5gUBv5tkORAYAZKR/+ISUkwNjlFhXA==" saltValue="Emsj94ZsODUy8hfxwxS42w==" spinCount="100000" sheet="1" objects="1" scenarios="1"/>
  <mergeCells count="15">
    <mergeCell ref="N5:N6"/>
    <mergeCell ref="K5:K6"/>
    <mergeCell ref="G5:G6"/>
    <mergeCell ref="L5:L6"/>
    <mergeCell ref="J5:J6"/>
    <mergeCell ref="H5:H6"/>
    <mergeCell ref="I5:I6"/>
    <mergeCell ref="A5:A6"/>
    <mergeCell ref="B5:B6"/>
    <mergeCell ref="C5:C6"/>
    <mergeCell ref="D5:D6"/>
    <mergeCell ref="M5:M6"/>
    <mergeCell ref="E5:E6"/>
    <mergeCell ref="F5:F6"/>
    <mergeCell ref="B37:C37"/>
  </mergeCells>
  <conditionalFormatting sqref="E42:F42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8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SUCURSAL</vt:lpstr>
      <vt:lpstr>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Burgues Sala   Jaume</cp:lastModifiedBy>
  <cp:lastPrinted>2023-09-19T06:15:34Z</cp:lastPrinted>
  <dcterms:created xsi:type="dcterms:W3CDTF">2022-07-12T09:56:37Z</dcterms:created>
  <dcterms:modified xsi:type="dcterms:W3CDTF">2023-09-19T08:11:23Z</dcterms:modified>
</cp:coreProperties>
</file>