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USFILES\Departamentos\ENG\2023\2023 - PROJECTES PENDENTS DE TRAMITAT\0000 - MUTUA INTERCOMARCAL - DESRATIZACION - DESINSECTACIÓN\"/>
    </mc:Choice>
  </mc:AlternateContent>
  <xr:revisionPtr revIDLastSave="0" documentId="13_ncr:1_{B07F9E79-B36F-46BF-82BA-9DFDC54EE3D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NEXO-OFERTA" sheetId="3" r:id="rId1"/>
  </sheets>
  <definedNames>
    <definedName name="_xlnm._FilterDatabase" localSheetId="0" hidden="1">'ANEXO-OFERTA'!$A$7:$H$30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1" i="3" l="1"/>
  <c r="G42" i="3" l="1"/>
  <c r="H9" i="3" l="1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5" i="3"/>
  <c r="H8" i="3"/>
  <c r="G36" i="3"/>
  <c r="H36" i="3" l="1"/>
  <c r="H41" i="3" s="1"/>
  <c r="H40" i="3"/>
  <c r="G37" i="3"/>
  <c r="G38" i="3" l="1"/>
  <c r="H38" i="3" s="1"/>
  <c r="H37" i="3"/>
</calcChain>
</file>

<file path=xl/sharedStrings.xml><?xml version="1.0" encoding="utf-8"?>
<sst xmlns="http://schemas.openxmlformats.org/spreadsheetml/2006/main" count="108" uniqueCount="61">
  <si>
    <t>TOTAL</t>
  </si>
  <si>
    <t>I.V.A.</t>
  </si>
  <si>
    <t>IMPORTE TOTAL</t>
  </si>
  <si>
    <t>IMPORTE ANUAL</t>
  </si>
  <si>
    <t>L'HOSPITALET</t>
  </si>
  <si>
    <t>BARCELONA</t>
  </si>
  <si>
    <t>MANRESA</t>
  </si>
  <si>
    <t>CODIGO</t>
  </si>
  <si>
    <t>SUCURSAL</t>
  </si>
  <si>
    <t>SERVICIOS</t>
  </si>
  <si>
    <t>M2</t>
  </si>
  <si>
    <t>GIRONA</t>
  </si>
  <si>
    <t>LLEIDA</t>
  </si>
  <si>
    <t>MALAGA</t>
  </si>
  <si>
    <t>TARRAGONA</t>
  </si>
  <si>
    <t>FIGUERES</t>
  </si>
  <si>
    <t>VIC</t>
  </si>
  <si>
    <t>MOLLET DEL VALLES</t>
  </si>
  <si>
    <t>PALAU SOLITA i PLEGAMANS</t>
  </si>
  <si>
    <t>GRANADA</t>
  </si>
  <si>
    <t>MADRID</t>
  </si>
  <si>
    <t>EIVISSA</t>
  </si>
  <si>
    <t>TRATAMIENTOS ANUALES MINIMOS</t>
  </si>
  <si>
    <t xml:space="preserve">CORDOBA </t>
  </si>
  <si>
    <t>PALMA DE MALLORCA</t>
  </si>
  <si>
    <t>IGUALADA</t>
  </si>
  <si>
    <t>LEON</t>
  </si>
  <si>
    <t>BANYOLES</t>
  </si>
  <si>
    <t>Marques de la Senia, 35</t>
  </si>
  <si>
    <t>Canaries, 35 - CETIS</t>
  </si>
  <si>
    <t>Sant Jopse, 58-66</t>
  </si>
  <si>
    <t>Ausias Marc, 165</t>
  </si>
  <si>
    <t>Lluis Duran</t>
  </si>
  <si>
    <t>Ramon Casas, 7</t>
  </si>
  <si>
    <t>Julià Fàbregas, 23</t>
  </si>
  <si>
    <t>Barcelona, 92</t>
  </si>
  <si>
    <t>Tecla Sala, 9</t>
  </si>
  <si>
    <t>Carrerada, 2</t>
  </si>
  <si>
    <t>Carles Riba, 1</t>
  </si>
  <si>
    <t>Avda. Icaria, 133-135</t>
  </si>
  <si>
    <t>Bulevard Hernan Ruiz, 19</t>
  </si>
  <si>
    <t>Llibertat, 196-198</t>
  </si>
  <si>
    <t>Cardenal Parrado, 1</t>
  </si>
  <si>
    <t>Avda. Reyes Leoneses, 33</t>
  </si>
  <si>
    <t>San Francesco de Sales, 25</t>
  </si>
  <si>
    <t>Escritora Carmen Conde, 7</t>
  </si>
  <si>
    <t>Fortuny, 12</t>
  </si>
  <si>
    <t>Santa Eugènia, 94</t>
  </si>
  <si>
    <t>Santa Eugènia, 96</t>
  </si>
  <si>
    <t>Blondel, 11</t>
  </si>
  <si>
    <t>Control de Plagas</t>
  </si>
  <si>
    <t>Tramuntana, 6</t>
  </si>
  <si>
    <t>IMPORTE FIJO PARA POSIBLES AMPLIACIONES DE SUCURSALES Y SERVICIOS</t>
  </si>
  <si>
    <t>IMPORTE CONCURSO</t>
  </si>
  <si>
    <t>IMPORTE PRECIO SALIDA CONCURSO - ANUAL</t>
  </si>
  <si>
    <t>IMPORTE PRECIO SALIDA CONCURSO - PRORROGAS  (1+1+1)</t>
  </si>
  <si>
    <t>IMPORTE PRECIO SALIDA CONCURSO - ANUAL+PRORROGAS  (1+1+1)</t>
  </si>
  <si>
    <t>SEU SOCIAL - BARCELONA</t>
  </si>
  <si>
    <t>3+2</t>
  </si>
  <si>
    <t>TRATAMINETOS ANUALES MINIMOS</t>
  </si>
  <si>
    <t>3 REVISIONES PRESENCIALES + 2 REVISIONES TELEMÁTICAS - MONITORIZACION 24/7 ACTIVIDAD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</si>
</sst>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2"/>
      <color theme="0"/>
      <name val="HelveticaNowText Regular"/>
      <family val="2"/>
    </font>
    <font>
      <sz val="11"/>
      <color theme="1"/>
      <name val="HelveticaNowText Regular"/>
      <family val="2"/>
    </font>
    <font>
      <sz val="11"/>
      <name val="HelveticaNowText Regular"/>
      <family val="2"/>
    </font>
    <font>
      <b/>
      <sz val="11"/>
      <name val="HelveticaNowText Regular"/>
      <family val="2"/>
    </font>
    <font>
      <b/>
      <sz val="11"/>
      <color theme="1"/>
      <name val="HelveticaNowText Regular"/>
      <family val="2"/>
    </font>
    <font>
      <b/>
      <sz val="12"/>
      <name val="HelveticaNowText Regular"/>
      <family val="2"/>
    </font>
    <font>
      <b/>
      <sz val="12"/>
      <color theme="1"/>
      <name val="HelveticaNowText Regular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4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3" fillId="4" borderId="1" xfId="0" applyFont="1" applyFill="1" applyBorder="1" applyAlignment="1">
      <alignment horizontal="left"/>
    </xf>
    <xf numFmtId="0" fontId="2" fillId="0" borderId="1" xfId="0" applyFont="1" applyBorder="1"/>
    <xf numFmtId="4" fontId="3" fillId="4" borderId="1" xfId="0" applyNumberFormat="1" applyFon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right"/>
    </xf>
    <xf numFmtId="164" fontId="2" fillId="0" borderId="0" xfId="0" applyNumberFormat="1" applyFont="1"/>
    <xf numFmtId="0" fontId="3" fillId="4" borderId="1" xfId="0" applyFont="1" applyFill="1" applyBorder="1" applyAlignment="1">
      <alignment horizontal="left" vertical="center" wrapText="1"/>
    </xf>
    <xf numFmtId="4" fontId="3" fillId="4" borderId="1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right"/>
    </xf>
    <xf numFmtId="164" fontId="5" fillId="0" borderId="1" xfId="0" applyNumberFormat="1" applyFont="1" applyBorder="1"/>
    <xf numFmtId="9" fontId="2" fillId="0" borderId="0" xfId="0" applyNumberFormat="1" applyFont="1" applyAlignment="1">
      <alignment vertical="center"/>
    </xf>
    <xf numFmtId="9" fontId="2" fillId="0" borderId="0" xfId="0" applyNumberFormat="1" applyFont="1"/>
    <xf numFmtId="164" fontId="6" fillId="4" borderId="1" xfId="0" applyNumberFormat="1" applyFont="1" applyFill="1" applyBorder="1" applyAlignment="1">
      <alignment horizontal="right"/>
    </xf>
    <xf numFmtId="164" fontId="7" fillId="0" borderId="1" xfId="0" applyNumberFormat="1" applyFont="1" applyBorder="1"/>
    <xf numFmtId="4" fontId="6" fillId="3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right" vertical="center"/>
    </xf>
    <xf numFmtId="9" fontId="6" fillId="3" borderId="1" xfId="0" applyNumberFormat="1" applyFont="1" applyFill="1" applyBorder="1" applyAlignment="1">
      <alignment horizontal="right" vertical="center"/>
    </xf>
    <xf numFmtId="164" fontId="7" fillId="3" borderId="1" xfId="0" applyNumberFormat="1" applyFont="1" applyFill="1" applyBorder="1" applyAlignment="1">
      <alignment horizontal="right"/>
    </xf>
    <xf numFmtId="0" fontId="6" fillId="4" borderId="1" xfId="0" applyFont="1" applyFill="1" applyBorder="1" applyAlignment="1">
      <alignment horizontal="left"/>
    </xf>
    <xf numFmtId="4" fontId="6" fillId="4" borderId="1" xfId="0" applyNumberFormat="1" applyFont="1" applyFill="1" applyBorder="1" applyAlignment="1">
      <alignment horizontal="right" vertical="center"/>
    </xf>
    <xf numFmtId="0" fontId="6" fillId="4" borderId="1" xfId="0" applyFont="1" applyFill="1" applyBorder="1" applyAlignment="1">
      <alignment horizontal="center" vertical="center"/>
    </xf>
    <xf numFmtId="4" fontId="7" fillId="3" borderId="1" xfId="0" applyNumberFormat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164" fontId="7" fillId="3" borderId="1" xfId="0" applyNumberFormat="1" applyFont="1" applyFill="1" applyBorder="1"/>
    <xf numFmtId="10" fontId="2" fillId="0" borderId="0" xfId="0" applyNumberFormat="1" applyFont="1"/>
    <xf numFmtId="0" fontId="2" fillId="0" borderId="0" xfId="0" applyFont="1" applyAlignment="1">
      <alignment horizontal="left" vertical="center"/>
    </xf>
    <xf numFmtId="0" fontId="6" fillId="5" borderId="2" xfId="0" applyFont="1" applyFill="1" applyBorder="1" applyAlignment="1">
      <alignment vertical="center"/>
    </xf>
    <xf numFmtId="0" fontId="6" fillId="5" borderId="3" xfId="0" applyFont="1" applyFill="1" applyBorder="1" applyAlignment="1">
      <alignment vertical="center"/>
    </xf>
    <xf numFmtId="0" fontId="6" fillId="5" borderId="4" xfId="0" applyFont="1" applyFill="1" applyBorder="1" applyAlignment="1">
      <alignment vertical="center"/>
    </xf>
    <xf numFmtId="9" fontId="6" fillId="5" borderId="2" xfId="0" applyNumberFormat="1" applyFont="1" applyFill="1" applyBorder="1" applyAlignment="1">
      <alignment vertical="center"/>
    </xf>
    <xf numFmtId="9" fontId="6" fillId="5" borderId="3" xfId="0" applyNumberFormat="1" applyFont="1" applyFill="1" applyBorder="1" applyAlignment="1">
      <alignment vertical="center"/>
    </xf>
    <xf numFmtId="9" fontId="6" fillId="5" borderId="4" xfId="0" applyNumberFormat="1" applyFont="1" applyFill="1" applyBorder="1" applyAlignment="1">
      <alignment vertical="center"/>
    </xf>
    <xf numFmtId="0" fontId="6" fillId="4" borderId="2" xfId="0" applyFont="1" applyFill="1" applyBorder="1" applyAlignment="1">
      <alignment horizontal="left"/>
    </xf>
    <xf numFmtId="0" fontId="6" fillId="4" borderId="3" xfId="0" applyFont="1" applyFill="1" applyBorder="1" applyAlignment="1">
      <alignment horizontal="left"/>
    </xf>
    <xf numFmtId="0" fontId="6" fillId="4" borderId="4" xfId="0" applyFont="1" applyFill="1" applyBorder="1" applyAlignment="1">
      <alignment horizontal="left"/>
    </xf>
    <xf numFmtId="0" fontId="7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wrapText="1"/>
    </xf>
    <xf numFmtId="44" fontId="5" fillId="3" borderId="1" xfId="1" applyFont="1" applyFill="1" applyBorder="1" applyProtection="1">
      <protection locked="0"/>
    </xf>
  </cellXfs>
  <cellStyles count="2">
    <cellStyle name="Moneda" xfId="1" builtinId="4"/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168274</xdr:colOff>
      <xdr:row>0</xdr:row>
      <xdr:rowOff>98425</xdr:rowOff>
    </xdr:from>
    <xdr:to>
      <xdr:col>2</xdr:col>
      <xdr:colOff>638174</xdr:colOff>
      <xdr:row>4</xdr:row>
      <xdr:rowOff>6350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65BA2E4-BFDE-468B-A702-4866ADD364D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274" y="98425"/>
          <a:ext cx="3641725" cy="860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D6618-F8D7-402C-90F4-36610724B97E}">
  <sheetPr>
    <pageSetUpPr fitToPage="1"/>
  </sheetPr>
  <dimension ref="A7:K45"/>
  <sheetViews>
    <sheetView tabSelected="1" workbookViewId="0">
      <selection activeCell="G8" sqref="G8"/>
    </sheetView>
  </sheetViews>
  <sheetFormatPr baseColWidth="10" defaultRowHeight="18.75" x14ac:dyDescent="0.4"/>
  <cols>
    <col min="1" max="1" width="12" style="4" customWidth="1"/>
    <col min="2" max="3" width="35.5703125" style="4" customWidth="1"/>
    <col min="4" max="4" width="40.5703125" style="4" customWidth="1"/>
    <col min="5" max="5" width="12.7109375" style="14" customWidth="1"/>
    <col min="6" max="6" width="23.42578125" style="15" customWidth="1"/>
    <col min="7" max="7" width="25.7109375" style="16" customWidth="1"/>
    <col min="8" max="8" width="25.7109375" style="4" customWidth="1"/>
    <col min="9" max="16384" width="11.42578125" style="4"/>
  </cols>
  <sheetData>
    <row r="7" spans="1:9" ht="57.75" customHeight="1" x14ac:dyDescent="0.4">
      <c r="A7" s="1" t="s">
        <v>7</v>
      </c>
      <c r="B7" s="1" t="s">
        <v>8</v>
      </c>
      <c r="C7" s="1"/>
      <c r="D7" s="1" t="s">
        <v>9</v>
      </c>
      <c r="E7" s="2" t="s">
        <v>10</v>
      </c>
      <c r="F7" s="1" t="s">
        <v>22</v>
      </c>
      <c r="G7" s="3" t="s">
        <v>3</v>
      </c>
      <c r="H7" s="3" t="s">
        <v>53</v>
      </c>
    </row>
    <row r="8" spans="1:9" ht="24.95" customHeight="1" x14ac:dyDescent="0.4">
      <c r="A8" s="5">
        <v>700</v>
      </c>
      <c r="B8" s="5" t="s">
        <v>24</v>
      </c>
      <c r="C8" s="5" t="s">
        <v>28</v>
      </c>
      <c r="D8" s="6" t="s">
        <v>50</v>
      </c>
      <c r="E8" s="7">
        <v>194.39</v>
      </c>
      <c r="F8" s="8" t="s">
        <v>58</v>
      </c>
      <c r="G8" s="46"/>
      <c r="H8" s="17">
        <f>G8*4</f>
        <v>0</v>
      </c>
    </row>
    <row r="9" spans="1:9" ht="24.95" customHeight="1" x14ac:dyDescent="0.4">
      <c r="A9" s="5">
        <v>701</v>
      </c>
      <c r="B9" s="5" t="s">
        <v>21</v>
      </c>
      <c r="C9" s="5" t="s">
        <v>29</v>
      </c>
      <c r="D9" s="6" t="s">
        <v>50</v>
      </c>
      <c r="E9" s="7">
        <v>465</v>
      </c>
      <c r="F9" s="8" t="s">
        <v>58</v>
      </c>
      <c r="G9" s="46"/>
      <c r="H9" s="17">
        <f t="shared" ref="H9:H38" si="0">G9*4</f>
        <v>0</v>
      </c>
    </row>
    <row r="10" spans="1:9" ht="24.95" customHeight="1" x14ac:dyDescent="0.4">
      <c r="A10" s="5">
        <v>800</v>
      </c>
      <c r="B10" s="5" t="s">
        <v>6</v>
      </c>
      <c r="C10" s="5" t="s">
        <v>30</v>
      </c>
      <c r="D10" s="6" t="s">
        <v>50</v>
      </c>
      <c r="E10" s="7">
        <v>1561.77</v>
      </c>
      <c r="F10" s="8" t="s">
        <v>58</v>
      </c>
      <c r="G10" s="46"/>
      <c r="H10" s="17">
        <f t="shared" si="0"/>
        <v>0</v>
      </c>
    </row>
    <row r="11" spans="1:9" ht="24.95" customHeight="1" x14ac:dyDescent="0.4">
      <c r="A11" s="5">
        <v>801</v>
      </c>
      <c r="B11" s="5" t="s">
        <v>5</v>
      </c>
      <c r="C11" s="5" t="s">
        <v>31</v>
      </c>
      <c r="D11" s="6" t="s">
        <v>50</v>
      </c>
      <c r="E11" s="7">
        <v>1282.94</v>
      </c>
      <c r="F11" s="8" t="s">
        <v>58</v>
      </c>
      <c r="G11" s="46"/>
      <c r="H11" s="17">
        <f t="shared" si="0"/>
        <v>0</v>
      </c>
      <c r="I11" s="10"/>
    </row>
    <row r="12" spans="1:9" ht="24.95" customHeight="1" x14ac:dyDescent="0.4">
      <c r="A12" s="11">
        <v>802</v>
      </c>
      <c r="B12" s="11" t="s">
        <v>17</v>
      </c>
      <c r="C12" s="11" t="s">
        <v>32</v>
      </c>
      <c r="D12" s="6" t="s">
        <v>50</v>
      </c>
      <c r="E12" s="12">
        <v>212.86</v>
      </c>
      <c r="F12" s="8" t="s">
        <v>58</v>
      </c>
      <c r="G12" s="46"/>
      <c r="H12" s="17">
        <f t="shared" si="0"/>
        <v>0</v>
      </c>
      <c r="I12" s="10"/>
    </row>
    <row r="13" spans="1:9" ht="24.95" customHeight="1" x14ac:dyDescent="0.4">
      <c r="A13" s="11">
        <v>802</v>
      </c>
      <c r="B13" s="11" t="s">
        <v>17</v>
      </c>
      <c r="C13" s="11" t="s">
        <v>33</v>
      </c>
      <c r="D13" s="6" t="s">
        <v>50</v>
      </c>
      <c r="E13" s="12">
        <v>238.48</v>
      </c>
      <c r="F13" s="8" t="s">
        <v>58</v>
      </c>
      <c r="G13" s="46"/>
      <c r="H13" s="17">
        <f t="shared" si="0"/>
        <v>0</v>
      </c>
      <c r="I13" s="10"/>
    </row>
    <row r="14" spans="1:9" ht="24.95" customHeight="1" x14ac:dyDescent="0.4">
      <c r="A14" s="11">
        <v>803</v>
      </c>
      <c r="B14" s="11" t="s">
        <v>16</v>
      </c>
      <c r="C14" s="11" t="s">
        <v>34</v>
      </c>
      <c r="D14" s="6" t="s">
        <v>50</v>
      </c>
      <c r="E14" s="12">
        <v>381.61</v>
      </c>
      <c r="F14" s="8" t="s">
        <v>58</v>
      </c>
      <c r="G14" s="46"/>
      <c r="H14" s="17">
        <f t="shared" si="0"/>
        <v>0</v>
      </c>
      <c r="I14" s="10"/>
    </row>
    <row r="15" spans="1:9" ht="24.95" customHeight="1" x14ac:dyDescent="0.4">
      <c r="A15" s="11">
        <v>806</v>
      </c>
      <c r="B15" s="11" t="s">
        <v>4</v>
      </c>
      <c r="C15" s="11" t="s">
        <v>35</v>
      </c>
      <c r="D15" s="6" t="s">
        <v>50</v>
      </c>
      <c r="E15" s="12">
        <v>336.47</v>
      </c>
      <c r="F15" s="8" t="s">
        <v>58</v>
      </c>
      <c r="G15" s="46"/>
      <c r="H15" s="17">
        <f t="shared" si="0"/>
        <v>0</v>
      </c>
      <c r="I15" s="10"/>
    </row>
    <row r="16" spans="1:9" ht="24.95" customHeight="1" x14ac:dyDescent="0.4">
      <c r="A16" s="5">
        <v>806</v>
      </c>
      <c r="B16" s="5" t="s">
        <v>4</v>
      </c>
      <c r="C16" s="5" t="s">
        <v>36</v>
      </c>
      <c r="D16" s="6" t="s">
        <v>50</v>
      </c>
      <c r="E16" s="7">
        <v>185.92</v>
      </c>
      <c r="F16" s="8" t="s">
        <v>58</v>
      </c>
      <c r="G16" s="46"/>
      <c r="H16" s="17">
        <f t="shared" si="0"/>
        <v>0</v>
      </c>
      <c r="I16" s="10"/>
    </row>
    <row r="17" spans="1:11" ht="24.95" customHeight="1" x14ac:dyDescent="0.4">
      <c r="A17" s="5">
        <v>807</v>
      </c>
      <c r="B17" s="5" t="s">
        <v>18</v>
      </c>
      <c r="C17" s="5" t="s">
        <v>37</v>
      </c>
      <c r="D17" s="6" t="s">
        <v>50</v>
      </c>
      <c r="E17" s="7">
        <v>282.06</v>
      </c>
      <c r="F17" s="8" t="s">
        <v>58</v>
      </c>
      <c r="G17" s="46"/>
      <c r="H17" s="17">
        <f t="shared" si="0"/>
        <v>0</v>
      </c>
    </row>
    <row r="18" spans="1:11" ht="24.95" customHeight="1" x14ac:dyDescent="0.4">
      <c r="A18" s="5">
        <v>813</v>
      </c>
      <c r="B18" s="5" t="s">
        <v>25</v>
      </c>
      <c r="C18" s="5" t="s">
        <v>38</v>
      </c>
      <c r="D18" s="6" t="s">
        <v>50</v>
      </c>
      <c r="E18" s="7">
        <v>103.85</v>
      </c>
      <c r="F18" s="8" t="s">
        <v>58</v>
      </c>
      <c r="G18" s="46"/>
      <c r="H18" s="17">
        <f t="shared" si="0"/>
        <v>0</v>
      </c>
    </row>
    <row r="19" spans="1:11" ht="24.95" customHeight="1" x14ac:dyDescent="0.4">
      <c r="A19" s="11">
        <v>891</v>
      </c>
      <c r="B19" s="11" t="s">
        <v>57</v>
      </c>
      <c r="C19" s="11" t="s">
        <v>39</v>
      </c>
      <c r="D19" s="6" t="s">
        <v>50</v>
      </c>
      <c r="E19" s="12">
        <v>4132</v>
      </c>
      <c r="F19" s="8" t="s">
        <v>58</v>
      </c>
      <c r="G19" s="46"/>
      <c r="H19" s="17">
        <f t="shared" si="0"/>
        <v>0</v>
      </c>
    </row>
    <row r="20" spans="1:11" ht="24.95" customHeight="1" x14ac:dyDescent="0.4">
      <c r="A20" s="5">
        <v>1400</v>
      </c>
      <c r="B20" s="5" t="s">
        <v>23</v>
      </c>
      <c r="C20" s="5" t="s">
        <v>40</v>
      </c>
      <c r="D20" s="6" t="s">
        <v>50</v>
      </c>
      <c r="E20" s="7">
        <v>108.4</v>
      </c>
      <c r="F20" s="8" t="s">
        <v>58</v>
      </c>
      <c r="G20" s="46"/>
      <c r="H20" s="17">
        <f t="shared" si="0"/>
        <v>0</v>
      </c>
    </row>
    <row r="21" spans="1:11" ht="24.95" customHeight="1" x14ac:dyDescent="0.4">
      <c r="A21" s="11">
        <v>1700</v>
      </c>
      <c r="B21" s="11" t="s">
        <v>11</v>
      </c>
      <c r="C21" s="11" t="s">
        <v>47</v>
      </c>
      <c r="D21" s="6" t="s">
        <v>50</v>
      </c>
      <c r="E21" s="12">
        <v>82.83</v>
      </c>
      <c r="F21" s="8" t="s">
        <v>58</v>
      </c>
      <c r="G21" s="46"/>
      <c r="H21" s="17">
        <f t="shared" si="0"/>
        <v>0</v>
      </c>
    </row>
    <row r="22" spans="1:11" ht="24.95" customHeight="1" x14ac:dyDescent="0.4">
      <c r="A22" s="11">
        <v>1700</v>
      </c>
      <c r="B22" s="11" t="s">
        <v>11</v>
      </c>
      <c r="C22" s="11" t="s">
        <v>48</v>
      </c>
      <c r="D22" s="6" t="s">
        <v>50</v>
      </c>
      <c r="E22" s="12">
        <v>366.77</v>
      </c>
      <c r="F22" s="8" t="s">
        <v>58</v>
      </c>
      <c r="G22" s="46"/>
      <c r="H22" s="17">
        <f t="shared" si="0"/>
        <v>0</v>
      </c>
    </row>
    <row r="23" spans="1:11" ht="24.95" customHeight="1" x14ac:dyDescent="0.4">
      <c r="A23" s="5">
        <v>1701</v>
      </c>
      <c r="B23" s="5" t="s">
        <v>15</v>
      </c>
      <c r="C23" s="5" t="s">
        <v>51</v>
      </c>
      <c r="D23" s="6" t="s">
        <v>50</v>
      </c>
      <c r="E23" s="7">
        <v>338.75</v>
      </c>
      <c r="F23" s="8" t="s">
        <v>58</v>
      </c>
      <c r="G23" s="46"/>
      <c r="H23" s="17">
        <f t="shared" si="0"/>
        <v>0</v>
      </c>
    </row>
    <row r="24" spans="1:11" ht="24.95" customHeight="1" x14ac:dyDescent="0.4">
      <c r="A24" s="5">
        <v>1702</v>
      </c>
      <c r="B24" s="5" t="s">
        <v>27</v>
      </c>
      <c r="C24" s="5" t="s">
        <v>41</v>
      </c>
      <c r="D24" s="6" t="s">
        <v>50</v>
      </c>
      <c r="E24" s="7">
        <v>183.87</v>
      </c>
      <c r="F24" s="8" t="s">
        <v>58</v>
      </c>
      <c r="G24" s="46"/>
      <c r="H24" s="17">
        <f t="shared" si="0"/>
        <v>0</v>
      </c>
    </row>
    <row r="25" spans="1:11" ht="24.95" customHeight="1" x14ac:dyDescent="0.4">
      <c r="A25" s="5">
        <v>1800</v>
      </c>
      <c r="B25" s="5" t="s">
        <v>19</v>
      </c>
      <c r="C25" s="5" t="s">
        <v>42</v>
      </c>
      <c r="D25" s="6" t="s">
        <v>50</v>
      </c>
      <c r="E25" s="7">
        <v>130.68</v>
      </c>
      <c r="F25" s="8" t="s">
        <v>58</v>
      </c>
      <c r="G25" s="46"/>
      <c r="H25" s="17">
        <f t="shared" si="0"/>
        <v>0</v>
      </c>
    </row>
    <row r="26" spans="1:11" ht="24.95" customHeight="1" x14ac:dyDescent="0.4">
      <c r="A26" s="5">
        <v>2400</v>
      </c>
      <c r="B26" s="5" t="s">
        <v>26</v>
      </c>
      <c r="C26" s="5" t="s">
        <v>43</v>
      </c>
      <c r="D26" s="6" t="s">
        <v>50</v>
      </c>
      <c r="E26" s="7">
        <v>92.88</v>
      </c>
      <c r="F26" s="8" t="s">
        <v>58</v>
      </c>
      <c r="G26" s="46"/>
      <c r="H26" s="17">
        <f t="shared" si="0"/>
        <v>0</v>
      </c>
    </row>
    <row r="27" spans="1:11" ht="24.95" customHeight="1" x14ac:dyDescent="0.4">
      <c r="A27" s="11">
        <v>2500</v>
      </c>
      <c r="B27" s="11" t="s">
        <v>12</v>
      </c>
      <c r="C27" s="11" t="s">
        <v>49</v>
      </c>
      <c r="D27" s="6" t="s">
        <v>50</v>
      </c>
      <c r="E27" s="12">
        <v>282.17999999999995</v>
      </c>
      <c r="F27" s="8" t="s">
        <v>58</v>
      </c>
      <c r="G27" s="46"/>
      <c r="H27" s="17">
        <f t="shared" si="0"/>
        <v>0</v>
      </c>
    </row>
    <row r="28" spans="1:11" ht="24.95" customHeight="1" x14ac:dyDescent="0.4">
      <c r="A28" s="5">
        <v>2800</v>
      </c>
      <c r="B28" s="5" t="s">
        <v>20</v>
      </c>
      <c r="C28" s="5" t="s">
        <v>44</v>
      </c>
      <c r="D28" s="6" t="s">
        <v>50</v>
      </c>
      <c r="E28" s="7">
        <v>240.55</v>
      </c>
      <c r="F28" s="8" t="s">
        <v>58</v>
      </c>
      <c r="G28" s="46"/>
      <c r="H28" s="17">
        <f t="shared" si="0"/>
        <v>0</v>
      </c>
    </row>
    <row r="29" spans="1:11" ht="24.95" customHeight="1" x14ac:dyDescent="0.4">
      <c r="A29" s="11">
        <v>2900</v>
      </c>
      <c r="B29" s="11" t="s">
        <v>13</v>
      </c>
      <c r="C29" s="11" t="s">
        <v>45</v>
      </c>
      <c r="D29" s="6" t="s">
        <v>50</v>
      </c>
      <c r="E29" s="12">
        <v>122.44</v>
      </c>
      <c r="F29" s="8" t="s">
        <v>58</v>
      </c>
      <c r="G29" s="46"/>
      <c r="H29" s="17">
        <f t="shared" si="0"/>
        <v>0</v>
      </c>
    </row>
    <row r="30" spans="1:11" ht="24.95" customHeight="1" x14ac:dyDescent="0.4">
      <c r="A30" s="11">
        <v>4300</v>
      </c>
      <c r="B30" s="11" t="s">
        <v>14</v>
      </c>
      <c r="C30" s="11" t="s">
        <v>46</v>
      </c>
      <c r="D30" s="6" t="s">
        <v>50</v>
      </c>
      <c r="E30" s="12">
        <v>124.1</v>
      </c>
      <c r="F30" s="8" t="s">
        <v>58</v>
      </c>
      <c r="G30" s="46"/>
      <c r="H30" s="17">
        <f t="shared" si="0"/>
        <v>0</v>
      </c>
    </row>
    <row r="31" spans="1:11" ht="24.95" customHeight="1" x14ac:dyDescent="0.4">
      <c r="A31" s="5"/>
      <c r="B31" s="5"/>
      <c r="C31" s="5"/>
      <c r="D31" s="6"/>
      <c r="E31" s="7"/>
      <c r="F31" s="8"/>
      <c r="G31" s="9"/>
      <c r="H31" s="17"/>
      <c r="K31" s="33"/>
    </row>
    <row r="32" spans="1:11" ht="24.95" customHeight="1" x14ac:dyDescent="0.4">
      <c r="A32" s="5"/>
      <c r="B32" s="5"/>
      <c r="C32" s="5"/>
      <c r="D32" s="6"/>
      <c r="E32" s="7"/>
      <c r="F32" s="8"/>
      <c r="G32" s="9"/>
      <c r="H32" s="17"/>
    </row>
    <row r="33" spans="1:11" ht="24.95" customHeight="1" x14ac:dyDescent="0.4">
      <c r="A33" s="5"/>
      <c r="B33" s="5"/>
      <c r="C33" s="5"/>
      <c r="D33" s="6"/>
      <c r="E33" s="7"/>
      <c r="F33" s="8"/>
      <c r="G33" s="9"/>
      <c r="H33" s="17"/>
    </row>
    <row r="34" spans="1:11" ht="24.95" customHeight="1" x14ac:dyDescent="0.4">
      <c r="A34" s="5"/>
      <c r="B34" s="5"/>
      <c r="C34" s="5"/>
      <c r="D34" s="5"/>
      <c r="E34" s="7"/>
      <c r="F34" s="8"/>
      <c r="G34" s="9"/>
      <c r="H34" s="17"/>
    </row>
    <row r="35" spans="1:11" ht="24.95" customHeight="1" x14ac:dyDescent="0.45">
      <c r="A35" s="27"/>
      <c r="B35" s="41" t="s">
        <v>52</v>
      </c>
      <c r="C35" s="42"/>
      <c r="D35" s="43"/>
      <c r="E35" s="28"/>
      <c r="F35" s="29"/>
      <c r="G35" s="20">
        <v>5000</v>
      </c>
      <c r="H35" s="21">
        <f t="shared" si="0"/>
        <v>20000</v>
      </c>
    </row>
    <row r="36" spans="1:11" s="13" customFormat="1" ht="24.95" customHeight="1" x14ac:dyDescent="0.45">
      <c r="A36" s="35" t="s">
        <v>0</v>
      </c>
      <c r="B36" s="36"/>
      <c r="C36" s="36"/>
      <c r="D36" s="37"/>
      <c r="E36" s="22"/>
      <c r="F36" s="23"/>
      <c r="G36" s="24">
        <f>SUM(G8:G35)</f>
        <v>5000</v>
      </c>
      <c r="H36" s="21">
        <f t="shared" si="0"/>
        <v>20000</v>
      </c>
    </row>
    <row r="37" spans="1:11" s="13" customFormat="1" ht="24.95" customHeight="1" x14ac:dyDescent="0.45">
      <c r="A37" s="38" t="s">
        <v>1</v>
      </c>
      <c r="B37" s="39"/>
      <c r="C37" s="39"/>
      <c r="D37" s="40"/>
      <c r="E37" s="25">
        <v>0.21</v>
      </c>
      <c r="F37" s="23"/>
      <c r="G37" s="24">
        <f>G36*E37</f>
        <v>1050</v>
      </c>
      <c r="H37" s="21">
        <f t="shared" si="0"/>
        <v>4200</v>
      </c>
    </row>
    <row r="38" spans="1:11" s="13" customFormat="1" ht="24.95" customHeight="1" x14ac:dyDescent="0.45">
      <c r="A38" s="35" t="s">
        <v>2</v>
      </c>
      <c r="B38" s="36"/>
      <c r="C38" s="36"/>
      <c r="D38" s="37"/>
      <c r="E38" s="22"/>
      <c r="F38" s="23"/>
      <c r="G38" s="24">
        <f>G36+G37</f>
        <v>6050</v>
      </c>
      <c r="H38" s="21">
        <f t="shared" si="0"/>
        <v>24200</v>
      </c>
      <c r="K38" s="18"/>
    </row>
    <row r="39" spans="1:11" ht="24.95" customHeight="1" x14ac:dyDescent="0.45">
      <c r="A39" s="45"/>
      <c r="B39" s="45"/>
      <c r="C39" s="45"/>
      <c r="D39" s="45"/>
      <c r="E39" s="45"/>
      <c r="F39" s="45"/>
      <c r="G39" s="45"/>
      <c r="H39" s="45"/>
      <c r="K39" s="19"/>
    </row>
    <row r="40" spans="1:11" ht="24.95" customHeight="1" x14ac:dyDescent="0.45">
      <c r="A40" s="44" t="s">
        <v>54</v>
      </c>
      <c r="B40" s="44"/>
      <c r="C40" s="44"/>
      <c r="D40" s="44"/>
      <c r="E40" s="30"/>
      <c r="F40" s="31"/>
      <c r="G40" s="26">
        <v>20000</v>
      </c>
      <c r="H40" s="32">
        <f>G40-G36</f>
        <v>15000</v>
      </c>
      <c r="K40" s="19"/>
    </row>
    <row r="41" spans="1:11" ht="24.95" customHeight="1" x14ac:dyDescent="0.45">
      <c r="A41" s="44" t="s">
        <v>56</v>
      </c>
      <c r="B41" s="44"/>
      <c r="C41" s="44"/>
      <c r="D41" s="44"/>
      <c r="E41" s="30"/>
      <c r="F41" s="31"/>
      <c r="G41" s="26">
        <f>G40*4</f>
        <v>80000</v>
      </c>
      <c r="H41" s="32">
        <f>G41-H36</f>
        <v>60000</v>
      </c>
      <c r="K41" s="19"/>
    </row>
    <row r="42" spans="1:11" ht="24.95" customHeight="1" x14ac:dyDescent="0.45">
      <c r="A42" s="44" t="s">
        <v>55</v>
      </c>
      <c r="B42" s="44"/>
      <c r="C42" s="44"/>
      <c r="D42" s="44"/>
      <c r="E42" s="30"/>
      <c r="F42" s="31"/>
      <c r="G42" s="26">
        <f>G40*3</f>
        <v>60000</v>
      </c>
      <c r="H42" s="32"/>
    </row>
    <row r="43" spans="1:11" s="34" customFormat="1" ht="24.95" customHeight="1" x14ac:dyDescent="0.25">
      <c r="A43" s="44" t="s">
        <v>59</v>
      </c>
      <c r="B43" s="44"/>
      <c r="C43" s="44" t="s">
        <v>60</v>
      </c>
      <c r="D43" s="44"/>
      <c r="E43" s="44"/>
      <c r="F43" s="44"/>
      <c r="G43" s="44"/>
      <c r="H43" s="44"/>
    </row>
    <row r="44" spans="1:11" ht="24.95" customHeight="1" x14ac:dyDescent="0.4"/>
    <row r="45" spans="1:11" ht="24.95" customHeight="1" x14ac:dyDescent="0.4"/>
  </sheetData>
  <sheetProtection algorithmName="SHA-512" hashValue="xX2QpvDUorHWqmx00Dqso9WjWmW6S/WaSL6+0nJXBNP+5TlSYPWL7Qlvg9AVCvn/vPymVc90A8eT4NOLk3UTOg==" saltValue="++WiLgZdj+TsxD2dJOECpA==" spinCount="100000" sheet="1" objects="1" scenarios="1"/>
  <autoFilter ref="A7:H30" xr:uid="{A94D6618-F8D7-402C-90F4-36610724B97E}"/>
  <sortState xmlns:xlrd2="http://schemas.microsoft.com/office/spreadsheetml/2017/richdata2" ref="A8:H30">
    <sortCondition ref="A8:A30"/>
  </sortState>
  <mergeCells count="10">
    <mergeCell ref="A42:D42"/>
    <mergeCell ref="A41:D41"/>
    <mergeCell ref="A43:B43"/>
    <mergeCell ref="C43:H43"/>
    <mergeCell ref="A36:D36"/>
    <mergeCell ref="A37:D37"/>
    <mergeCell ref="A38:D38"/>
    <mergeCell ref="B35:D35"/>
    <mergeCell ref="A40:D40"/>
    <mergeCell ref="A39:H39"/>
  </mergeCells>
  <conditionalFormatting sqref="H40:H41">
    <cfRule type="cellIs" dxfId="1" priority="1" operator="lessThan">
      <formula>0</formula>
    </cfRule>
    <cfRule type="cellIs" dxfId="0" priority="2" operator="greaterThanOr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4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ANEXO-OFERTA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JBurgues</dc:creator>
  <cp:lastModifiedBy>Burgues Sala   Jaume</cp:lastModifiedBy>
  <cp:lastPrinted>2023-08-04T12:14:33Z</cp:lastPrinted>
  <dcterms:created xsi:type="dcterms:W3CDTF">2012-12-29T10:50:11Z</dcterms:created>
  <dcterms:modified xsi:type="dcterms:W3CDTF">2023-08-04T12:15:31Z</dcterms:modified>
</cp:coreProperties>
</file>