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USFILES\Departamentos\ENG\2023\0000 - SUCURSALS ASSISTENCIALS - DOSIMETRIES\"/>
    </mc:Choice>
  </mc:AlternateContent>
  <xr:revisionPtr revIDLastSave="0" documentId="8_{FC660538-609A-42B7-9E45-07588F8990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cono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5" i="1" l="1"/>
  <c r="E22" i="1"/>
  <c r="E20" i="1"/>
  <c r="E21" i="1"/>
  <c r="E19" i="1"/>
  <c r="E14" i="1" l="1"/>
  <c r="D10" i="1"/>
  <c r="E10" i="1" s="1"/>
  <c r="D9" i="1"/>
  <c r="E9" i="1" s="1"/>
  <c r="D8" i="1" l="1"/>
  <c r="E8" i="1" l="1"/>
  <c r="E11" i="1" s="1"/>
  <c r="D11" i="1"/>
  <c r="D15" i="1" l="1"/>
  <c r="D12" i="1"/>
  <c r="D13" i="1" s="1"/>
  <c r="E12" i="1"/>
  <c r="E13" i="1" s="1"/>
  <c r="E15" i="1"/>
</calcChain>
</file>

<file path=xl/sharedStrings.xml><?xml version="1.0" encoding="utf-8"?>
<sst xmlns="http://schemas.openxmlformats.org/spreadsheetml/2006/main" count="24" uniqueCount="23">
  <si>
    <t>DESCRIPCIÓN</t>
  </si>
  <si>
    <t>TOTAL</t>
  </si>
  <si>
    <t>UNIDADES</t>
  </si>
  <si>
    <t>TOTAL ANUAL</t>
  </si>
  <si>
    <t>TOTAL CONCURSO</t>
  </si>
  <si>
    <t>ANEXO OFERTA ECONOMICA</t>
  </si>
  <si>
    <t>Dosimetro</t>
  </si>
  <si>
    <t>Perdida o Deterio del Dosímetro</t>
  </si>
  <si>
    <t>PRECIO ANUAL / UNITARIO</t>
  </si>
  <si>
    <t>Importe fijo para asumir diferencias</t>
  </si>
  <si>
    <t>IVA</t>
  </si>
  <si>
    <t>IMPORTE TOTAL</t>
  </si>
  <si>
    <t>PRECIO SALIDA CONCURSO</t>
  </si>
  <si>
    <t>DIFERENCIA</t>
  </si>
  <si>
    <t>CONTRATO</t>
  </si>
  <si>
    <t>1 Any</t>
  </si>
  <si>
    <t>1+ 1+ 1</t>
  </si>
  <si>
    <t>3 Anys</t>
  </si>
  <si>
    <t>COSTES</t>
  </si>
  <si>
    <t>COSTES DIRECTOS</t>
  </si>
  <si>
    <t>COSTES INDIRECTOS</t>
  </si>
  <si>
    <t>BENEFICIO INDUSTRIAL</t>
  </si>
  <si>
    <t>PRORROGAS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</si>
</sst>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6" formatCode="_-* #,##0.00\ [$€]_-;\-* #,##0.00\ [$€]_-;_-* &quot;-&quot;??\ [$€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HelveticaNowText Regular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HelveticaNowText Regular"/>
      <family val="2"/>
    </font>
    <font>
      <b/>
      <u/>
      <sz val="11"/>
      <color theme="0" tint="-0.1499984740745262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4" fontId="1" fillId="0" borderId="0" xfId="0" applyNumberFormat="1" applyFont="1"/>
    <xf numFmtId="165" fontId="4" fillId="0" borderId="0" xfId="0" applyNumberFormat="1" applyFont="1"/>
    <xf numFmtId="165" fontId="1" fillId="0" borderId="0" xfId="0" applyNumberFormat="1" applyFont="1"/>
    <xf numFmtId="1" fontId="6" fillId="0" borderId="1" xfId="1" applyNumberFormat="1" applyFont="1" applyFill="1" applyBorder="1" applyAlignment="1">
      <alignment horizontal="left" vertical="center" wrapText="1"/>
    </xf>
    <xf numFmtId="165" fontId="7" fillId="0" borderId="1" xfId="1" applyNumberFormat="1" applyFont="1" applyFill="1" applyBorder="1" applyAlignment="1">
      <alignment horizontal="right" vertical="center"/>
    </xf>
    <xf numFmtId="165" fontId="7" fillId="0" borderId="1" xfId="3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/>
    <xf numFmtId="0" fontId="1" fillId="0" borderId="1" xfId="0" applyFont="1" applyBorder="1"/>
    <xf numFmtId="165" fontId="4" fillId="0" borderId="1" xfId="0" applyNumberFormat="1" applyFont="1" applyBorder="1"/>
    <xf numFmtId="9" fontId="1" fillId="0" borderId="1" xfId="0" applyNumberFormat="1" applyFont="1" applyBorder="1"/>
    <xf numFmtId="0" fontId="8" fillId="0" borderId="1" xfId="0" applyFont="1" applyBorder="1" applyAlignment="1">
      <alignment horizontal="left"/>
    </xf>
    <xf numFmtId="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/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165" fontId="7" fillId="0" borderId="1" xfId="1" applyNumberFormat="1" applyFont="1" applyFill="1" applyBorder="1" applyAlignment="1" applyProtection="1">
      <alignment horizontal="right" vertical="center"/>
      <protection locked="0"/>
    </xf>
  </cellXfs>
  <cellStyles count="4">
    <cellStyle name="Euro" xfId="2" xr:uid="{00000000-0005-0000-0000-000000000000}"/>
    <cellStyle name="Millares 2" xfId="3" xr:uid="{00000000-0005-0000-0000-000001000000}"/>
    <cellStyle name="Normal" xfId="0" builtinId="0"/>
    <cellStyle name="Normal 2" xfId="1" xr:uid="{00000000-0005-0000-0000-000003000000}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130585</xdr:rowOff>
    </xdr:from>
    <xdr:to>
      <xdr:col>1</xdr:col>
      <xdr:colOff>1250397</xdr:colOff>
      <xdr:row>2</xdr:row>
      <xdr:rowOff>193061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AE28998-E161-4158-A5A4-0E6F8DCE3A9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52" y="130585"/>
          <a:ext cx="2265680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E25"/>
  <sheetViews>
    <sheetView tabSelected="1" topLeftCell="A7" zoomScale="124" zoomScaleNormal="124" workbookViewId="0">
      <selection activeCell="C8" sqref="C8:C9"/>
    </sheetView>
  </sheetViews>
  <sheetFormatPr baseColWidth="10" defaultColWidth="11.42578125" defaultRowHeight="18.75" x14ac:dyDescent="0.4"/>
  <cols>
    <col min="1" max="1" width="14.5703125" style="2" bestFit="1" customWidth="1"/>
    <col min="2" max="2" width="51.7109375" style="1" customWidth="1"/>
    <col min="3" max="3" width="20.85546875" style="3" bestFit="1" customWidth="1"/>
    <col min="4" max="4" width="17.85546875" style="4" customWidth="1"/>
    <col min="5" max="5" width="25.140625" style="1" bestFit="1" customWidth="1"/>
    <col min="6" max="16384" width="11.42578125" style="1"/>
  </cols>
  <sheetData>
    <row r="5" spans="1:5" x14ac:dyDescent="0.4">
      <c r="B5" s="8" t="s">
        <v>5</v>
      </c>
    </row>
    <row r="7" spans="1:5" s="13" customFormat="1" ht="37.5" x14ac:dyDescent="0.25">
      <c r="A7" s="9" t="s">
        <v>2</v>
      </c>
      <c r="B7" s="10" t="s">
        <v>0</v>
      </c>
      <c r="C7" s="11" t="s">
        <v>8</v>
      </c>
      <c r="D7" s="12" t="s">
        <v>3</v>
      </c>
      <c r="E7" s="12" t="s">
        <v>4</v>
      </c>
    </row>
    <row r="8" spans="1:5" x14ac:dyDescent="0.4">
      <c r="A8" s="14">
        <v>100</v>
      </c>
      <c r="B8" s="5" t="s">
        <v>6</v>
      </c>
      <c r="C8" s="30"/>
      <c r="D8" s="7">
        <f t="shared" ref="D8" si="0">(A8*C8)</f>
        <v>0</v>
      </c>
      <c r="E8" s="17">
        <f>D8*4</f>
        <v>0</v>
      </c>
    </row>
    <row r="9" spans="1:5" x14ac:dyDescent="0.4">
      <c r="A9" s="14">
        <v>10</v>
      </c>
      <c r="B9" s="5" t="s">
        <v>7</v>
      </c>
      <c r="C9" s="30"/>
      <c r="D9" s="7">
        <f>A9*C9</f>
        <v>0</v>
      </c>
      <c r="E9" s="17">
        <f>D9*4</f>
        <v>0</v>
      </c>
    </row>
    <row r="10" spans="1:5" x14ac:dyDescent="0.4">
      <c r="A10" s="14">
        <v>1</v>
      </c>
      <c r="B10" s="5" t="s">
        <v>9</v>
      </c>
      <c r="C10" s="6">
        <v>5000</v>
      </c>
      <c r="D10" s="7">
        <f>A10*C10</f>
        <v>5000</v>
      </c>
      <c r="E10" s="17">
        <f>D10*4</f>
        <v>20000</v>
      </c>
    </row>
    <row r="11" spans="1:5" x14ac:dyDescent="0.4">
      <c r="A11" s="15"/>
      <c r="B11" s="16" t="s">
        <v>1</v>
      </c>
      <c r="C11" s="17"/>
      <c r="D11" s="17">
        <f>SUM(D8:D10)</f>
        <v>5000</v>
      </c>
      <c r="E11" s="17">
        <f>SUM(E8:E10)</f>
        <v>20000</v>
      </c>
    </row>
    <row r="12" spans="1:5" x14ac:dyDescent="0.4">
      <c r="A12" s="18">
        <v>0.21</v>
      </c>
      <c r="B12" s="16" t="s">
        <v>10</v>
      </c>
      <c r="C12" s="17"/>
      <c r="D12" s="17">
        <f>D11*$A$12</f>
        <v>1050</v>
      </c>
      <c r="E12" s="17">
        <f>E11*$A$12</f>
        <v>4200</v>
      </c>
    </row>
    <row r="13" spans="1:5" x14ac:dyDescent="0.4">
      <c r="A13" s="15"/>
      <c r="B13" s="16" t="s">
        <v>11</v>
      </c>
      <c r="C13" s="17"/>
      <c r="D13" s="17">
        <f>D11+D12</f>
        <v>6050</v>
      </c>
      <c r="E13" s="17">
        <f>E11+E12</f>
        <v>24200</v>
      </c>
    </row>
    <row r="14" spans="1:5" x14ac:dyDescent="0.4">
      <c r="A14" s="15"/>
      <c r="B14" s="16" t="s">
        <v>12</v>
      </c>
      <c r="C14" s="17"/>
      <c r="D14" s="17">
        <v>18000</v>
      </c>
      <c r="E14" s="17">
        <f>D14*4</f>
        <v>72000</v>
      </c>
    </row>
    <row r="15" spans="1:5" x14ac:dyDescent="0.4">
      <c r="A15" s="15"/>
      <c r="B15" s="16" t="s">
        <v>13</v>
      </c>
      <c r="C15" s="17"/>
      <c r="D15" s="17">
        <f>D14-D11</f>
        <v>13000</v>
      </c>
      <c r="E15" s="17">
        <f>E14-E11</f>
        <v>52000</v>
      </c>
    </row>
    <row r="18" spans="1:5" x14ac:dyDescent="0.4">
      <c r="A18" s="27" t="s">
        <v>18</v>
      </c>
      <c r="B18" s="28"/>
      <c r="C18" s="28"/>
      <c r="D18" s="28"/>
      <c r="E18" s="29"/>
    </row>
    <row r="19" spans="1:5" x14ac:dyDescent="0.4">
      <c r="A19" s="19" t="s">
        <v>19</v>
      </c>
      <c r="B19" s="19"/>
      <c r="C19" s="20">
        <v>0.84</v>
      </c>
      <c r="D19" s="21"/>
      <c r="E19" s="22">
        <f>$D$14*C19</f>
        <v>15120</v>
      </c>
    </row>
    <row r="20" spans="1:5" x14ac:dyDescent="0.4">
      <c r="A20" s="19" t="s">
        <v>20</v>
      </c>
      <c r="B20" s="19"/>
      <c r="C20" s="20">
        <v>0.1</v>
      </c>
      <c r="D20" s="21"/>
      <c r="E20" s="22">
        <f t="shared" ref="E20:E21" si="1">$D$14*C20</f>
        <v>1800</v>
      </c>
    </row>
    <row r="21" spans="1:5" x14ac:dyDescent="0.4">
      <c r="A21" s="19" t="s">
        <v>21</v>
      </c>
      <c r="B21" s="19"/>
      <c r="C21" s="20">
        <v>0.06</v>
      </c>
      <c r="D21" s="21"/>
      <c r="E21" s="22">
        <f t="shared" si="1"/>
        <v>1080</v>
      </c>
    </row>
    <row r="22" spans="1:5" x14ac:dyDescent="0.4">
      <c r="A22" s="23" t="s">
        <v>1</v>
      </c>
      <c r="B22" s="24"/>
      <c r="C22" s="20"/>
      <c r="D22" s="21"/>
      <c r="E22" s="22">
        <f>SUM(E19:E21)</f>
        <v>18000</v>
      </c>
    </row>
    <row r="23" spans="1:5" x14ac:dyDescent="0.4">
      <c r="A23" s="25"/>
      <c r="B23" s="26"/>
      <c r="C23" s="20"/>
      <c r="D23" s="21"/>
      <c r="E23" s="22"/>
    </row>
    <row r="24" spans="1:5" x14ac:dyDescent="0.4">
      <c r="A24" s="19" t="s">
        <v>14</v>
      </c>
      <c r="B24" s="19"/>
      <c r="C24" s="21">
        <v>1</v>
      </c>
      <c r="D24" s="21" t="s">
        <v>15</v>
      </c>
      <c r="E24" s="22">
        <v>18000</v>
      </c>
    </row>
    <row r="25" spans="1:5" x14ac:dyDescent="0.4">
      <c r="A25" s="19" t="s">
        <v>22</v>
      </c>
      <c r="B25" s="19"/>
      <c r="C25" s="21" t="s">
        <v>16</v>
      </c>
      <c r="D25" s="21" t="s">
        <v>17</v>
      </c>
      <c r="E25" s="22">
        <f>E24*3</f>
        <v>54000</v>
      </c>
    </row>
  </sheetData>
  <sheetProtection algorithmName="SHA-512" hashValue="t0S1ZfcCmkbiWYzYEdcXyP8raM48JyHsp1atvR/6urMoREjEvk9MXkyrgZrMyedlz8DJXl15LnTJQqYtaaOBmQ==" saltValue="WZaF3Z43Z41acWyG2NtEzA==" spinCount="100000" sheet="1" objects="1" scenarios="1"/>
  <mergeCells count="8">
    <mergeCell ref="A24:B24"/>
    <mergeCell ref="A25:B25"/>
    <mergeCell ref="A18:E18"/>
    <mergeCell ref="A19:B19"/>
    <mergeCell ref="A20:B20"/>
    <mergeCell ref="A21:B21"/>
    <mergeCell ref="A22:B22"/>
    <mergeCell ref="A23:B23"/>
  </mergeCells>
  <conditionalFormatting sqref="D15:E15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Economica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2023-05-13T14:45:24Z</cp:lastPrinted>
  <dcterms:created xsi:type="dcterms:W3CDTF">2015-04-15T15:32:43Z</dcterms:created>
  <dcterms:modified xsi:type="dcterms:W3CDTF">2023-05-13T14:46:36Z</dcterms:modified>
</cp:coreProperties>
</file>