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USFILES\Departamentos\ENG\2023\0000 - MUTUA INTERCOMARCAL - GONDOLA - NETEJA VIDRES - LINIES DE VIDA\"/>
    </mc:Choice>
  </mc:AlternateContent>
  <xr:revisionPtr revIDLastSave="0" documentId="8_{88BC4827-A969-4768-B414-2D57D51471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ONDOLA" sheetId="1" r:id="rId1"/>
    <sheet name="LIMPIEZA" sheetId="2" r:id="rId2"/>
    <sheet name="LINEAS VIDA" sheetId="3" r:id="rId3"/>
    <sheet name="RESUMEN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" i="4" l="1"/>
  <c r="G14" i="3" l="1"/>
  <c r="F12" i="3"/>
  <c r="G12" i="3" s="1"/>
  <c r="E8" i="2"/>
  <c r="E14" i="1"/>
  <c r="E9" i="1"/>
  <c r="E8" i="1"/>
  <c r="D16" i="1"/>
  <c r="C8" i="4" s="1"/>
  <c r="D16" i="2"/>
  <c r="D17" i="2" s="1"/>
  <c r="E17" i="2" s="1"/>
  <c r="F9" i="3"/>
  <c r="G9" i="3" s="1"/>
  <c r="F10" i="3"/>
  <c r="G10" i="3" s="1"/>
  <c r="F11" i="3"/>
  <c r="G11" i="3" s="1"/>
  <c r="F8" i="3"/>
  <c r="F16" i="3" l="1"/>
  <c r="G8" i="3"/>
  <c r="E16" i="2"/>
  <c r="D9" i="4" s="1"/>
  <c r="C9" i="4"/>
  <c r="E16" i="1"/>
  <c r="D18" i="2"/>
  <c r="E18" i="2" s="1"/>
  <c r="D17" i="1"/>
  <c r="D18" i="1" s="1"/>
  <c r="C10" i="4" l="1"/>
  <c r="C15" i="4" s="1"/>
  <c r="G16" i="3"/>
  <c r="D10" i="4" s="1"/>
  <c r="F17" i="3"/>
  <c r="E17" i="1"/>
  <c r="E18" i="1" s="1"/>
  <c r="D8" i="4"/>
  <c r="C20" i="4" l="1"/>
  <c r="C16" i="4"/>
  <c r="C17" i="4" s="1"/>
  <c r="F18" i="3"/>
  <c r="G18" i="3" s="1"/>
  <c r="G17" i="3"/>
  <c r="D15" i="4"/>
  <c r="D20" i="4"/>
  <c r="D16" i="4"/>
  <c r="D17" i="4" s="1"/>
</calcChain>
</file>

<file path=xl/sharedStrings.xml><?xml version="1.0" encoding="utf-8"?>
<sst xmlns="http://schemas.openxmlformats.org/spreadsheetml/2006/main" count="56" uniqueCount="31">
  <si>
    <t>IMPORTE</t>
  </si>
  <si>
    <t>TOTAL</t>
  </si>
  <si>
    <t>I.V.A.</t>
  </si>
  <si>
    <t>IMPORTE TOTAL</t>
  </si>
  <si>
    <t>MANTENIMINETO PREVENTIVO / NORMATIVO</t>
  </si>
  <si>
    <t>DESCRIPCION</t>
  </si>
  <si>
    <t>EQUIPO</t>
  </si>
  <si>
    <t>REVISIONES ANUALES</t>
  </si>
  <si>
    <t>REVISION ANUAL POR OCA</t>
  </si>
  <si>
    <t>GONDOLA - A10</t>
  </si>
  <si>
    <t>SERVICIOS ANUALES</t>
  </si>
  <si>
    <t>IMPORTE ANUAL</t>
  </si>
  <si>
    <t>MANTENIMIENTO / REVISION LINEAS DE VIDA</t>
  </si>
  <si>
    <t>MANTENIMIENTO / REVISION PUNTO ANCLAJE</t>
  </si>
  <si>
    <t>SEDE CORPORATIVA</t>
  </si>
  <si>
    <t>L'HOSPITALET</t>
  </si>
  <si>
    <t>BARCELONA</t>
  </si>
  <si>
    <t>MANRESA</t>
  </si>
  <si>
    <t>LINEAS DE VIDA / ANCLAJE</t>
  </si>
  <si>
    <t>IMPORTE ANUAL TOTAL</t>
  </si>
  <si>
    <t>IMPORTE CONCURSO</t>
  </si>
  <si>
    <t>IMPORTE FIJO MANTENIMINETO CORRECTICO</t>
  </si>
  <si>
    <t>IMPORTE CONTRATO</t>
  </si>
  <si>
    <t>LIMPIEZADA FACHADAS CON</t>
  </si>
  <si>
    <t>TARRAGONA</t>
  </si>
  <si>
    <t>MANTENIMINETO CORRECTIVO</t>
  </si>
  <si>
    <t>RESERVA DE CREDITO</t>
  </si>
  <si>
    <t>DIFERENCIA</t>
  </si>
  <si>
    <t>GONDOLA</t>
  </si>
  <si>
    <t>LIMPIEZA FACHADA</t>
  </si>
  <si>
    <t>LINEAS DE VIDA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</si>
</sst>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3" fontId="0" fillId="0" borderId="0" xfId="0" applyNumberFormat="1"/>
    <xf numFmtId="3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2" fillId="3" borderId="1" xfId="0" applyFont="1" applyFill="1" applyBorder="1"/>
    <xf numFmtId="165" fontId="2" fillId="3" borderId="1" xfId="0" applyNumberFormat="1" applyFont="1" applyFill="1" applyBorder="1"/>
    <xf numFmtId="9" fontId="2" fillId="3" borderId="1" xfId="0" applyNumberFormat="1" applyFont="1" applyFill="1" applyBorder="1"/>
    <xf numFmtId="0" fontId="0" fillId="0" borderId="1" xfId="0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65" fontId="2" fillId="3" borderId="1" xfId="0" applyNumberFormat="1" applyFont="1" applyFill="1" applyBorder="1" applyAlignment="1">
      <alignment horizontal="right"/>
    </xf>
    <xf numFmtId="165" fontId="2" fillId="0" borderId="1" xfId="0" applyNumberFormat="1" applyFont="1" applyBorder="1" applyAlignment="1">
      <alignment horizontal="right"/>
    </xf>
    <xf numFmtId="165" fontId="0" fillId="0" borderId="1" xfId="0" applyNumberFormat="1" applyFont="1" applyBorder="1" applyAlignment="1">
      <alignment horizontal="right" vertical="center"/>
    </xf>
    <xf numFmtId="165" fontId="2" fillId="3" borderId="1" xfId="0" applyNumberFormat="1" applyFont="1" applyFill="1" applyBorder="1" applyAlignment="1">
      <alignment horizontal="right" vertical="center"/>
    </xf>
    <xf numFmtId="9" fontId="2" fillId="3" borderId="1" xfId="0" applyNumberFormat="1" applyFont="1" applyFill="1" applyBorder="1" applyAlignment="1">
      <alignment horizontal="left" vertical="center"/>
    </xf>
    <xf numFmtId="9" fontId="2" fillId="3" borderId="1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righ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65" fontId="2" fillId="3" borderId="1" xfId="0" applyNumberFormat="1" applyFont="1" applyFill="1" applyBorder="1" applyAlignment="1" applyProtection="1">
      <alignment horizontal="right"/>
      <protection locked="0"/>
    </xf>
    <xf numFmtId="165" fontId="2" fillId="0" borderId="1" xfId="0" applyNumberFormat="1" applyFont="1" applyBorder="1" applyAlignment="1" applyProtection="1">
      <alignment horizontal="right"/>
      <protection locked="0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107950</xdr:rowOff>
    </xdr:from>
    <xdr:to>
      <xdr:col>1</xdr:col>
      <xdr:colOff>1028700</xdr:colOff>
      <xdr:row>5</xdr:row>
      <xdr:rowOff>15875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7612F7C-D4E5-49AE-A05E-25643272A40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" y="107950"/>
          <a:ext cx="3711575" cy="8604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107950</xdr:rowOff>
    </xdr:from>
    <xdr:to>
      <xdr:col>1</xdr:col>
      <xdr:colOff>1209675</xdr:colOff>
      <xdr:row>5</xdr:row>
      <xdr:rowOff>15875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8C8441A-010C-4C2B-AE49-4F395169AA6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" y="107950"/>
          <a:ext cx="3787775" cy="8604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107950</xdr:rowOff>
    </xdr:from>
    <xdr:to>
      <xdr:col>1</xdr:col>
      <xdr:colOff>571500</xdr:colOff>
      <xdr:row>5</xdr:row>
      <xdr:rowOff>15875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65BA2E4-BFDE-468B-A702-4866ADD364D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" y="107950"/>
          <a:ext cx="3406775" cy="8286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107950</xdr:rowOff>
    </xdr:from>
    <xdr:to>
      <xdr:col>2</xdr:col>
      <xdr:colOff>276225</xdr:colOff>
      <xdr:row>5</xdr:row>
      <xdr:rowOff>15875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2A3F02D-332B-45FB-896A-EFE271D630A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" y="107950"/>
          <a:ext cx="3921125" cy="860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7:E18"/>
  <sheetViews>
    <sheetView tabSelected="1" workbookViewId="0">
      <selection activeCell="E26" sqref="E26"/>
    </sheetView>
  </sheetViews>
  <sheetFormatPr baseColWidth="10" defaultRowHeight="15" x14ac:dyDescent="0.25"/>
  <cols>
    <col min="1" max="1" width="42.140625" bestFit="1" customWidth="1"/>
    <col min="2" max="2" width="20.5703125" customWidth="1"/>
    <col min="3" max="3" width="12.5703125" style="12" customWidth="1"/>
    <col min="4" max="4" width="15.7109375" style="6" customWidth="1"/>
    <col min="5" max="5" width="15.7109375" customWidth="1"/>
  </cols>
  <sheetData>
    <row r="7" spans="1:5" ht="30" customHeight="1" x14ac:dyDescent="0.25">
      <c r="A7" s="4" t="s">
        <v>5</v>
      </c>
      <c r="B7" s="4" t="s">
        <v>6</v>
      </c>
      <c r="C7" s="4" t="s">
        <v>7</v>
      </c>
      <c r="D7" s="5" t="s">
        <v>11</v>
      </c>
      <c r="E7" s="5" t="s">
        <v>20</v>
      </c>
    </row>
    <row r="8" spans="1:5" x14ac:dyDescent="0.25">
      <c r="A8" s="1" t="s">
        <v>4</v>
      </c>
      <c r="B8" s="1" t="s">
        <v>9</v>
      </c>
      <c r="C8" s="10">
        <v>4</v>
      </c>
      <c r="D8" s="28"/>
      <c r="E8" s="8">
        <f>D8*4</f>
        <v>0</v>
      </c>
    </row>
    <row r="9" spans="1:5" x14ac:dyDescent="0.25">
      <c r="A9" s="1" t="s">
        <v>8</v>
      </c>
      <c r="B9" s="1" t="s">
        <v>9</v>
      </c>
      <c r="C9" s="10">
        <v>1</v>
      </c>
      <c r="D9" s="28"/>
      <c r="E9" s="8">
        <f>D9*4</f>
        <v>0</v>
      </c>
    </row>
    <row r="10" spans="1:5" x14ac:dyDescent="0.25">
      <c r="A10" s="1"/>
      <c r="B10" s="1"/>
      <c r="C10" s="10"/>
      <c r="D10" s="13"/>
      <c r="E10" s="7"/>
    </row>
    <row r="11" spans="1:5" x14ac:dyDescent="0.25">
      <c r="A11" s="1"/>
      <c r="B11" s="1"/>
      <c r="C11" s="10"/>
      <c r="D11" s="13"/>
      <c r="E11" s="7"/>
    </row>
    <row r="12" spans="1:5" x14ac:dyDescent="0.25">
      <c r="A12" s="1"/>
      <c r="B12" s="1"/>
      <c r="C12" s="10"/>
      <c r="D12" s="13"/>
      <c r="E12" s="7"/>
    </row>
    <row r="13" spans="1:5" x14ac:dyDescent="0.25">
      <c r="A13" s="1"/>
      <c r="B13" s="1"/>
      <c r="C13" s="10"/>
      <c r="D13" s="13"/>
      <c r="E13" s="7"/>
    </row>
    <row r="14" spans="1:5" x14ac:dyDescent="0.25">
      <c r="A14" s="1" t="s">
        <v>21</v>
      </c>
      <c r="B14" s="1" t="s">
        <v>9</v>
      </c>
      <c r="C14" s="10">
        <v>1</v>
      </c>
      <c r="D14" s="13">
        <v>5000</v>
      </c>
      <c r="E14" s="8">
        <f>D14*4</f>
        <v>20000</v>
      </c>
    </row>
    <row r="15" spans="1:5" x14ac:dyDescent="0.25">
      <c r="A15" s="1"/>
      <c r="B15" s="1"/>
      <c r="C15" s="10"/>
      <c r="D15" s="13"/>
      <c r="E15" s="7"/>
    </row>
    <row r="16" spans="1:5" x14ac:dyDescent="0.25">
      <c r="A16" s="7"/>
      <c r="B16" s="7" t="s">
        <v>1</v>
      </c>
      <c r="C16" s="11"/>
      <c r="D16" s="13">
        <f>SUM(D8:D15)</f>
        <v>5000</v>
      </c>
      <c r="E16" s="8">
        <f>D16*4</f>
        <v>20000</v>
      </c>
    </row>
    <row r="17" spans="1:5" x14ac:dyDescent="0.25">
      <c r="A17" s="9">
        <v>0.21</v>
      </c>
      <c r="B17" s="7" t="s">
        <v>2</v>
      </c>
      <c r="C17" s="11"/>
      <c r="D17" s="13">
        <f>D16*A17</f>
        <v>1050</v>
      </c>
      <c r="E17" s="8">
        <f>E16*A17</f>
        <v>4200</v>
      </c>
    </row>
    <row r="18" spans="1:5" x14ac:dyDescent="0.25">
      <c r="A18" s="7"/>
      <c r="B18" s="7" t="s">
        <v>3</v>
      </c>
      <c r="C18" s="11"/>
      <c r="D18" s="13">
        <f>D16+D17</f>
        <v>6050</v>
      </c>
      <c r="E18" s="8">
        <f>E16+E17</f>
        <v>24200</v>
      </c>
    </row>
  </sheetData>
  <sheetProtection algorithmName="SHA-512" hashValue="OIjCMQx3xfE0s4krzgD3Hqvm3Yw6ZSff+RUrESxQFSmr9jZkFZapGFoYMpHp1wLM8XCfZ7TxxxRqoAmuwjnebg==" saltValue="xfquER+/Lc7HnTVc3NU20A==" spinCount="100000" sheet="1" objects="1" scenarios="1"/>
  <sortState xmlns:xlrd2="http://schemas.microsoft.com/office/spreadsheetml/2017/richdata2" ref="A8:D16">
    <sortCondition ref="A8:A16"/>
  </sortState>
  <pageMargins left="0.70866141732283472" right="0.70866141732283472" top="0.74803149606299213" bottom="0.74803149606299213" header="0.31496062992125984" footer="0.31496062992125984"/>
  <pageSetup paperSize="9" scale="8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4060D-BADD-4475-8116-1E4890824724}">
  <sheetPr>
    <pageSetUpPr fitToPage="1"/>
  </sheetPr>
  <dimension ref="A7:E18"/>
  <sheetViews>
    <sheetView workbookViewId="0">
      <selection activeCell="D8" sqref="D8"/>
    </sheetView>
  </sheetViews>
  <sheetFormatPr baseColWidth="10" defaultRowHeight="15" x14ac:dyDescent="0.25"/>
  <cols>
    <col min="1" max="1" width="40.5703125" customWidth="1"/>
    <col min="2" max="2" width="20.5703125" customWidth="1"/>
    <col min="3" max="3" width="12.5703125" style="12" customWidth="1"/>
    <col min="4" max="4" width="15.7109375" style="6" customWidth="1"/>
    <col min="5" max="5" width="15.7109375" customWidth="1"/>
  </cols>
  <sheetData>
    <row r="7" spans="1:5" ht="30" customHeight="1" x14ac:dyDescent="0.25">
      <c r="A7" s="4" t="s">
        <v>5</v>
      </c>
      <c r="B7" s="4" t="s">
        <v>6</v>
      </c>
      <c r="C7" s="4" t="s">
        <v>10</v>
      </c>
      <c r="D7" s="5" t="s">
        <v>11</v>
      </c>
      <c r="E7" s="5" t="s">
        <v>22</v>
      </c>
    </row>
    <row r="8" spans="1:5" x14ac:dyDescent="0.25">
      <c r="A8" s="1" t="s">
        <v>23</v>
      </c>
      <c r="B8" s="1" t="s">
        <v>9</v>
      </c>
      <c r="C8" s="10">
        <v>4</v>
      </c>
      <c r="D8" s="28"/>
      <c r="E8" s="8">
        <f>D8*4</f>
        <v>0</v>
      </c>
    </row>
    <row r="9" spans="1:5" x14ac:dyDescent="0.25">
      <c r="A9" s="1"/>
      <c r="B9" s="1"/>
      <c r="C9" s="10"/>
      <c r="D9" s="13"/>
      <c r="E9" s="8"/>
    </row>
    <row r="10" spans="1:5" x14ac:dyDescent="0.25">
      <c r="A10" s="1"/>
      <c r="B10" s="1"/>
      <c r="C10" s="10"/>
      <c r="D10" s="13"/>
      <c r="E10" s="8"/>
    </row>
    <row r="11" spans="1:5" x14ac:dyDescent="0.25">
      <c r="A11" s="1"/>
      <c r="B11" s="1"/>
      <c r="C11" s="10"/>
      <c r="D11" s="13"/>
      <c r="E11" s="8"/>
    </row>
    <row r="12" spans="1:5" x14ac:dyDescent="0.25">
      <c r="A12" s="1"/>
      <c r="B12" s="1"/>
      <c r="C12" s="10"/>
      <c r="D12" s="13"/>
      <c r="E12" s="8"/>
    </row>
    <row r="13" spans="1:5" x14ac:dyDescent="0.25">
      <c r="A13" s="1"/>
      <c r="B13" s="1"/>
      <c r="C13" s="10"/>
      <c r="D13" s="13"/>
      <c r="E13" s="8"/>
    </row>
    <row r="14" spans="1:5" x14ac:dyDescent="0.25">
      <c r="A14" s="1"/>
      <c r="B14" s="1"/>
      <c r="C14" s="10"/>
      <c r="D14" s="13"/>
      <c r="E14" s="8"/>
    </row>
    <row r="15" spans="1:5" x14ac:dyDescent="0.25">
      <c r="A15" s="1"/>
      <c r="B15" s="1"/>
      <c r="C15" s="10"/>
      <c r="D15" s="13"/>
      <c r="E15" s="8"/>
    </row>
    <row r="16" spans="1:5" x14ac:dyDescent="0.25">
      <c r="A16" s="7"/>
      <c r="B16" s="7" t="s">
        <v>1</v>
      </c>
      <c r="C16" s="11"/>
      <c r="D16" s="13">
        <f>SUM(D8:D15)</f>
        <v>0</v>
      </c>
      <c r="E16" s="8">
        <f t="shared" ref="E16:E18" si="0">D16*4</f>
        <v>0</v>
      </c>
    </row>
    <row r="17" spans="1:5" x14ac:dyDescent="0.25">
      <c r="A17" s="9">
        <v>0.21</v>
      </c>
      <c r="B17" s="7" t="s">
        <v>2</v>
      </c>
      <c r="C17" s="11"/>
      <c r="D17" s="13">
        <f>D16*A17</f>
        <v>0</v>
      </c>
      <c r="E17" s="8">
        <f t="shared" si="0"/>
        <v>0</v>
      </c>
    </row>
    <row r="18" spans="1:5" x14ac:dyDescent="0.25">
      <c r="A18" s="7"/>
      <c r="B18" s="7" t="s">
        <v>3</v>
      </c>
      <c r="C18" s="11"/>
      <c r="D18" s="13">
        <f>D16+D17</f>
        <v>0</v>
      </c>
      <c r="E18" s="8">
        <f t="shared" si="0"/>
        <v>0</v>
      </c>
    </row>
  </sheetData>
  <sheetProtection algorithmName="SHA-512" hashValue="eAjxG1pk/4YuWF+iggKO612+br9TWxzeJvEXWlNzbs45F3XLZ8YWVimpl6VcQ0I3dMBeuJ1WKRVOqiJsmq3WIA==" saltValue="gJ69xOHmOGXChXBPc3741w==" spinCount="100000" sheet="1" objects="1" scenarios="1"/>
  <pageMargins left="0.70866141732283472" right="0.70866141732283472" top="0.74803149606299213" bottom="0.74803149606299213" header="0.31496062992125984" footer="0.31496062992125984"/>
  <pageSetup paperSize="9" scale="8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D6618-F8D7-402C-90F4-36610724B97E}">
  <sheetPr>
    <pageSetUpPr fitToPage="1"/>
  </sheetPr>
  <dimension ref="A7:G18"/>
  <sheetViews>
    <sheetView workbookViewId="0">
      <selection activeCell="E31" sqref="E31"/>
    </sheetView>
  </sheetViews>
  <sheetFormatPr baseColWidth="10" defaultRowHeight="15" x14ac:dyDescent="0.25"/>
  <cols>
    <col min="1" max="1" width="42.42578125" bestFit="1" customWidth="1"/>
    <col min="2" max="2" width="20.5703125" customWidth="1"/>
    <col min="3" max="4" width="12.5703125" style="12" customWidth="1"/>
    <col min="5" max="5" width="15.5703125" style="12" customWidth="1"/>
    <col min="6" max="6" width="15.7109375" style="6" customWidth="1"/>
    <col min="7" max="7" width="15.7109375" customWidth="1"/>
  </cols>
  <sheetData>
    <row r="7" spans="1:7" ht="45" customHeight="1" x14ac:dyDescent="0.25">
      <c r="A7" s="4" t="s">
        <v>5</v>
      </c>
      <c r="B7" s="4" t="s">
        <v>6</v>
      </c>
      <c r="C7" s="4" t="s">
        <v>7</v>
      </c>
      <c r="D7" s="4" t="s">
        <v>18</v>
      </c>
      <c r="E7" s="5" t="s">
        <v>11</v>
      </c>
      <c r="F7" s="5" t="s">
        <v>19</v>
      </c>
      <c r="G7" s="5" t="s">
        <v>20</v>
      </c>
    </row>
    <row r="8" spans="1:7" x14ac:dyDescent="0.25">
      <c r="A8" s="1" t="s">
        <v>12</v>
      </c>
      <c r="B8" s="1" t="s">
        <v>14</v>
      </c>
      <c r="C8" s="10">
        <v>1</v>
      </c>
      <c r="D8" s="10">
        <v>5</v>
      </c>
      <c r="E8" s="29"/>
      <c r="F8" s="13">
        <f>D8*E8</f>
        <v>0</v>
      </c>
      <c r="G8" s="8">
        <f>F8*4</f>
        <v>0</v>
      </c>
    </row>
    <row r="9" spans="1:7" x14ac:dyDescent="0.25">
      <c r="A9" s="1" t="s">
        <v>12</v>
      </c>
      <c r="B9" s="1" t="s">
        <v>15</v>
      </c>
      <c r="C9" s="10">
        <v>1</v>
      </c>
      <c r="D9" s="10">
        <v>2</v>
      </c>
      <c r="E9" s="29"/>
      <c r="F9" s="13">
        <f t="shared" ref="F9:F12" si="0">D9*E9</f>
        <v>0</v>
      </c>
      <c r="G9" s="8">
        <f t="shared" ref="G9:G18" si="1">F9*4</f>
        <v>0</v>
      </c>
    </row>
    <row r="10" spans="1:7" x14ac:dyDescent="0.25">
      <c r="A10" s="1" t="s">
        <v>13</v>
      </c>
      <c r="B10" s="1" t="s">
        <v>16</v>
      </c>
      <c r="C10" s="10">
        <v>1</v>
      </c>
      <c r="D10" s="10">
        <v>1</v>
      </c>
      <c r="E10" s="29"/>
      <c r="F10" s="13">
        <f t="shared" si="0"/>
        <v>0</v>
      </c>
      <c r="G10" s="8">
        <f t="shared" si="1"/>
        <v>0</v>
      </c>
    </row>
    <row r="11" spans="1:7" x14ac:dyDescent="0.25">
      <c r="A11" s="1" t="s">
        <v>13</v>
      </c>
      <c r="B11" s="1" t="s">
        <v>17</v>
      </c>
      <c r="C11" s="10">
        <v>1</v>
      </c>
      <c r="D11" s="10">
        <v>2</v>
      </c>
      <c r="E11" s="29"/>
      <c r="F11" s="13">
        <f t="shared" si="0"/>
        <v>0</v>
      </c>
      <c r="G11" s="8">
        <f t="shared" si="1"/>
        <v>0</v>
      </c>
    </row>
    <row r="12" spans="1:7" x14ac:dyDescent="0.25">
      <c r="A12" s="1" t="s">
        <v>13</v>
      </c>
      <c r="B12" s="1" t="s">
        <v>24</v>
      </c>
      <c r="C12" s="10">
        <v>1</v>
      </c>
      <c r="D12" s="10">
        <v>4</v>
      </c>
      <c r="E12" s="29"/>
      <c r="F12" s="13">
        <f t="shared" si="0"/>
        <v>0</v>
      </c>
      <c r="G12" s="8">
        <f t="shared" si="1"/>
        <v>0</v>
      </c>
    </row>
    <row r="13" spans="1:7" x14ac:dyDescent="0.25">
      <c r="A13" s="1"/>
      <c r="B13" s="1"/>
      <c r="C13" s="10"/>
      <c r="D13" s="10"/>
      <c r="E13" s="14"/>
      <c r="F13" s="13"/>
      <c r="G13" s="8"/>
    </row>
    <row r="14" spans="1:7" x14ac:dyDescent="0.25">
      <c r="A14" s="1" t="s">
        <v>25</v>
      </c>
      <c r="B14" s="1"/>
      <c r="C14" s="10">
        <v>1</v>
      </c>
      <c r="D14" s="10"/>
      <c r="E14" s="14">
        <v>5000</v>
      </c>
      <c r="F14" s="13">
        <v>5000</v>
      </c>
      <c r="G14" s="8">
        <f t="shared" si="1"/>
        <v>20000</v>
      </c>
    </row>
    <row r="15" spans="1:7" x14ac:dyDescent="0.25">
      <c r="A15" s="1"/>
      <c r="B15" s="1"/>
      <c r="C15" s="10"/>
      <c r="D15" s="10"/>
      <c r="E15" s="10"/>
      <c r="F15" s="13"/>
      <c r="G15" s="8"/>
    </row>
    <row r="16" spans="1:7" x14ac:dyDescent="0.25">
      <c r="A16" s="7"/>
      <c r="B16" s="7" t="s">
        <v>1</v>
      </c>
      <c r="C16" s="11"/>
      <c r="D16" s="11"/>
      <c r="E16" s="11"/>
      <c r="F16" s="13">
        <f>SUM(F8:F15)</f>
        <v>5000</v>
      </c>
      <c r="G16" s="8">
        <f t="shared" si="1"/>
        <v>20000</v>
      </c>
    </row>
    <row r="17" spans="1:7" x14ac:dyDescent="0.25">
      <c r="A17" s="9">
        <v>0.21</v>
      </c>
      <c r="B17" s="7" t="s">
        <v>2</v>
      </c>
      <c r="C17" s="11"/>
      <c r="D17" s="11"/>
      <c r="E17" s="11"/>
      <c r="F17" s="13">
        <f>F16*A17</f>
        <v>1050</v>
      </c>
      <c r="G17" s="8">
        <f t="shared" si="1"/>
        <v>4200</v>
      </c>
    </row>
    <row r="18" spans="1:7" x14ac:dyDescent="0.25">
      <c r="A18" s="7"/>
      <c r="B18" s="7" t="s">
        <v>3</v>
      </c>
      <c r="C18" s="11"/>
      <c r="D18" s="11"/>
      <c r="E18" s="11"/>
      <c r="F18" s="13">
        <f>F16+F17</f>
        <v>6050</v>
      </c>
      <c r="G18" s="8">
        <f t="shared" si="1"/>
        <v>24200</v>
      </c>
    </row>
  </sheetData>
  <sheetProtection algorithmName="SHA-512" hashValue="KPms4DzJzYvoXPtZ1sWvXG3YQJ+zRKaZ/GQBxl0NZv3E661b+bNIJ1Oih4MyWmwfHc/wgQILqnbvPcL47/IODg==" saltValue="dQY6hcDjf2n8L/HL57mpYw==" spinCount="100000" sheet="1" objects="1" scenarios="1"/>
  <pageMargins left="0.70866141732283472" right="0.70866141732283472" top="0.74803149606299213" bottom="0.74803149606299213" header="0.31496062992125984" footer="0.31496062992125984"/>
  <pageSetup paperSize="9" scale="8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4260A-0B78-4238-95B3-AA1CDBE308A6}">
  <sheetPr>
    <pageSetUpPr fitToPage="1"/>
  </sheetPr>
  <dimension ref="A7:D27"/>
  <sheetViews>
    <sheetView topLeftCell="A4" workbookViewId="0">
      <selection activeCell="C34" sqref="C34"/>
    </sheetView>
  </sheetViews>
  <sheetFormatPr baseColWidth="10" defaultRowHeight="15" x14ac:dyDescent="0.25"/>
  <cols>
    <col min="1" max="1" width="50.28515625" customWidth="1"/>
    <col min="2" max="2" width="6.28515625" customWidth="1"/>
    <col min="3" max="3" width="20.7109375" style="6" customWidth="1"/>
    <col min="4" max="4" width="20.7109375" style="2" customWidth="1"/>
  </cols>
  <sheetData>
    <row r="7" spans="1:4" ht="30" customHeight="1" x14ac:dyDescent="0.25">
      <c r="A7" s="22" t="s">
        <v>5</v>
      </c>
      <c r="B7" s="23"/>
      <c r="C7" s="5" t="s">
        <v>11</v>
      </c>
      <c r="D7" s="3" t="s">
        <v>20</v>
      </c>
    </row>
    <row r="8" spans="1:4" x14ac:dyDescent="0.25">
      <c r="A8" s="20" t="s">
        <v>28</v>
      </c>
      <c r="B8" s="21"/>
      <c r="C8" s="15">
        <f>GONDOLA!D16</f>
        <v>5000</v>
      </c>
      <c r="D8" s="15">
        <f>GONDOLA!E16</f>
        <v>20000</v>
      </c>
    </row>
    <row r="9" spans="1:4" x14ac:dyDescent="0.25">
      <c r="A9" s="20" t="s">
        <v>29</v>
      </c>
      <c r="B9" s="21"/>
      <c r="C9" s="15">
        <f>LIMPIEZA!D16</f>
        <v>0</v>
      </c>
      <c r="D9" s="15">
        <f>LIMPIEZA!E16</f>
        <v>0</v>
      </c>
    </row>
    <row r="10" spans="1:4" x14ac:dyDescent="0.25">
      <c r="A10" s="20" t="s">
        <v>30</v>
      </c>
      <c r="B10" s="21"/>
      <c r="C10" s="15">
        <f>'LINEAS VIDA'!F16</f>
        <v>5000</v>
      </c>
      <c r="D10" s="15">
        <f>'LINEAS VIDA'!G16</f>
        <v>20000</v>
      </c>
    </row>
    <row r="11" spans="1:4" x14ac:dyDescent="0.25">
      <c r="A11" s="20"/>
      <c r="B11" s="21"/>
      <c r="C11" s="15"/>
      <c r="D11" s="15"/>
    </row>
    <row r="12" spans="1:4" x14ac:dyDescent="0.25">
      <c r="A12" s="20"/>
      <c r="B12" s="21"/>
      <c r="C12" s="15"/>
      <c r="D12" s="15"/>
    </row>
    <row r="13" spans="1:4" x14ac:dyDescent="0.25">
      <c r="A13" s="20"/>
      <c r="B13" s="21"/>
      <c r="C13" s="15"/>
      <c r="D13" s="15"/>
    </row>
    <row r="14" spans="1:4" x14ac:dyDescent="0.25">
      <c r="A14" s="20"/>
      <c r="B14" s="21"/>
      <c r="C14" s="15"/>
      <c r="D14" s="15"/>
    </row>
    <row r="15" spans="1:4" x14ac:dyDescent="0.25">
      <c r="A15" s="24" t="s">
        <v>0</v>
      </c>
      <c r="B15" s="25"/>
      <c r="C15" s="16">
        <f>SUM(C8:C14)</f>
        <v>10000</v>
      </c>
      <c r="D15" s="16">
        <f>SUM(D8:D14)</f>
        <v>40000</v>
      </c>
    </row>
    <row r="16" spans="1:4" x14ac:dyDescent="0.25">
      <c r="A16" s="17" t="s">
        <v>2</v>
      </c>
      <c r="B16" s="18">
        <v>0.21</v>
      </c>
      <c r="C16" s="16">
        <f>C15*$B$16</f>
        <v>2100</v>
      </c>
      <c r="D16" s="16">
        <f>D15*$B$16</f>
        <v>8400</v>
      </c>
    </row>
    <row r="17" spans="1:4" x14ac:dyDescent="0.25">
      <c r="A17" s="24" t="s">
        <v>3</v>
      </c>
      <c r="B17" s="25"/>
      <c r="C17" s="16">
        <f>C15+C16</f>
        <v>12100</v>
      </c>
      <c r="D17" s="16">
        <f>D15+D16</f>
        <v>48400</v>
      </c>
    </row>
    <row r="19" spans="1:4" x14ac:dyDescent="0.25">
      <c r="A19" s="26" t="s">
        <v>26</v>
      </c>
      <c r="B19" s="27"/>
      <c r="C19" s="14">
        <v>20000</v>
      </c>
      <c r="D19" s="14">
        <f>C19*4</f>
        <v>80000</v>
      </c>
    </row>
    <row r="20" spans="1:4" x14ac:dyDescent="0.25">
      <c r="A20" s="26" t="s">
        <v>27</v>
      </c>
      <c r="B20" s="27"/>
      <c r="C20" s="14">
        <f>C19-C15</f>
        <v>10000</v>
      </c>
      <c r="D20" s="14">
        <f>D19-D15</f>
        <v>40000</v>
      </c>
    </row>
    <row r="24" spans="1:4" x14ac:dyDescent="0.25">
      <c r="C24" s="19"/>
      <c r="D24" s="19"/>
    </row>
    <row r="25" spans="1:4" x14ac:dyDescent="0.25">
      <c r="C25" s="19"/>
      <c r="D25" s="19"/>
    </row>
    <row r="26" spans="1:4" x14ac:dyDescent="0.25">
      <c r="C26" s="19"/>
      <c r="D26" s="19"/>
    </row>
    <row r="27" spans="1:4" x14ac:dyDescent="0.25">
      <c r="C27" s="19"/>
      <c r="D27" s="19"/>
    </row>
  </sheetData>
  <sheetProtection algorithmName="SHA-512" hashValue="UpPZfFzUTVQc5xehZiyf0VSEsDnffch2wBBpichN6Vn5N/bUeAjz3QXFweCzF6WolueNEiI+lRQ55NZWSxGAIw==" saltValue="qo8XESMgtWGNtWFKx/fi7g==" spinCount="100000" sheet="1" objects="1" scenarios="1"/>
  <mergeCells count="12">
    <mergeCell ref="A14:B14"/>
    <mergeCell ref="A15:B15"/>
    <mergeCell ref="A17:B17"/>
    <mergeCell ref="A19:B19"/>
    <mergeCell ref="A20:B20"/>
    <mergeCell ref="A13:B13"/>
    <mergeCell ref="A12:B12"/>
    <mergeCell ref="A7:B7"/>
    <mergeCell ref="A8:B8"/>
    <mergeCell ref="A9:B9"/>
    <mergeCell ref="A10:B10"/>
    <mergeCell ref="A11:B11"/>
  </mergeCells>
  <conditionalFormatting sqref="C20:D20">
    <cfRule type="cellIs" dxfId="1" priority="2" operator="greaterThanOrEqual">
      <formula>0</formula>
    </cfRule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GONDOLA</vt:lpstr>
      <vt:lpstr>LIMPIEZA</vt:lpstr>
      <vt:lpstr>LINEAS VIDA</vt:lpstr>
      <vt:lpstr>RESUMEN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JBurgues</dc:creator>
  <cp:lastModifiedBy>Burgues Sala   Jaume</cp:lastModifiedBy>
  <cp:lastPrinted>2016-10-31T12:08:26Z</cp:lastPrinted>
  <dcterms:created xsi:type="dcterms:W3CDTF">2012-12-29T10:50:11Z</dcterms:created>
  <dcterms:modified xsi:type="dcterms:W3CDTF">2023-05-06T17:21:01Z</dcterms:modified>
</cp:coreProperties>
</file>