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ranada\Hospitalario\2023\"/>
    </mc:Choice>
  </mc:AlternateContent>
  <xr:revisionPtr revIDLastSave="0" documentId="13_ncr:1_{0E6FC950-F2CB-484C-BE51-E9E1DA02ED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D55" i="1"/>
  <c r="D21" i="1"/>
  <c r="D20" i="1"/>
  <c r="D28" i="1"/>
  <c r="D26" i="1"/>
  <c r="D27" i="1"/>
  <c r="D29" i="1"/>
  <c r="D25" i="1"/>
  <c r="D24" i="1"/>
  <c r="D3" i="1"/>
  <c r="D4" i="1"/>
  <c r="D5" i="1"/>
  <c r="D6" i="1"/>
  <c r="D7" i="1"/>
  <c r="D8" i="1"/>
  <c r="D9" i="1"/>
  <c r="D10" i="1"/>
  <c r="D2" i="1"/>
  <c r="D16" i="1"/>
  <c r="D17" i="1"/>
  <c r="D18" i="1"/>
  <c r="D19" i="1"/>
  <c r="D22" i="1"/>
  <c r="D23" i="1"/>
  <c r="D15" i="1"/>
  <c r="D53" i="1"/>
  <c r="D54" i="1"/>
  <c r="D52" i="1"/>
  <c r="D35" i="1"/>
  <c r="D36" i="1" s="1"/>
  <c r="D89" i="1"/>
  <c r="D90" i="1"/>
  <c r="D91" i="1"/>
  <c r="D92" i="1"/>
  <c r="D93" i="1"/>
  <c r="D94" i="1"/>
  <c r="D95" i="1"/>
  <c r="D96" i="1"/>
  <c r="D88" i="1"/>
  <c r="D42" i="1"/>
  <c r="D43" i="1"/>
  <c r="D44" i="1"/>
  <c r="D45" i="1"/>
  <c r="D46" i="1"/>
  <c r="D47" i="1"/>
  <c r="D48" i="1"/>
  <c r="D49" i="1"/>
  <c r="D41" i="1"/>
  <c r="D64" i="1"/>
  <c r="D65" i="1"/>
  <c r="D66" i="1"/>
  <c r="D67" i="1"/>
  <c r="D68" i="1"/>
  <c r="D69" i="1"/>
  <c r="D70" i="1"/>
  <c r="D71" i="1"/>
  <c r="D63" i="1"/>
  <c r="D30" i="1" l="1"/>
  <c r="D50" i="1"/>
  <c r="D11" i="1"/>
  <c r="D97" i="1"/>
  <c r="D72" i="1"/>
</calcChain>
</file>

<file path=xl/sharedStrings.xml><?xml version="1.0" encoding="utf-8"?>
<sst xmlns="http://schemas.openxmlformats.org/spreadsheetml/2006/main" count="102" uniqueCount="69">
  <si>
    <t>Urgencias y curas</t>
  </si>
  <si>
    <t>Precio Ud.</t>
  </si>
  <si>
    <t>Ud.</t>
  </si>
  <si>
    <t>Total</t>
  </si>
  <si>
    <t>INYECTABLES</t>
  </si>
  <si>
    <t>SUCESIVAS ESPECIALISTAS</t>
  </si>
  <si>
    <t>REHABILITACION</t>
  </si>
  <si>
    <t>Pruebas diagnosticas</t>
  </si>
  <si>
    <t>RX PEQUEÑA</t>
  </si>
  <si>
    <t>RX MEDIANA</t>
  </si>
  <si>
    <t>RX GRANDE</t>
  </si>
  <si>
    <t>RMN SIMPLE</t>
  </si>
  <si>
    <t>ECOGRAFIAS</t>
  </si>
  <si>
    <t>*Para las segundas proyecciones de Rx la tarifa será el 50%</t>
  </si>
  <si>
    <t>Estancias</t>
  </si>
  <si>
    <t>GRUPO 0</t>
  </si>
  <si>
    <t xml:space="preserve">GRUPO 1 </t>
  </si>
  <si>
    <t xml:space="preserve">GRUPO 2 </t>
  </si>
  <si>
    <t>GRUPO 3</t>
  </si>
  <si>
    <t xml:space="preserve">GRUPO 4 </t>
  </si>
  <si>
    <t xml:space="preserve">GRUPO 5 </t>
  </si>
  <si>
    <t xml:space="preserve">GRUPO 6 </t>
  </si>
  <si>
    <t>GRUPO 7</t>
  </si>
  <si>
    <t>GRUPO 8</t>
  </si>
  <si>
    <t>AYUDANTIA 30%</t>
  </si>
  <si>
    <t>MATERIAL OSTEOSINTESIS**</t>
  </si>
  <si>
    <t>MATERIAL DE CURA**</t>
  </si>
  <si>
    <t>**Tanto el importe de material de cura como el importe de material de osteosíntesis no se tendrá en cuenta para el cálculo económico.</t>
  </si>
  <si>
    <t>Quirófanos*</t>
  </si>
  <si>
    <t>Anestesia</t>
  </si>
  <si>
    <t>Nomenclátor basado en la clasificación de la Organización medical colegial.</t>
  </si>
  <si>
    <t>TAC</t>
  </si>
  <si>
    <t>ELECTROCARDIOGRAMA</t>
  </si>
  <si>
    <t>GAMMAGRAFIA</t>
  </si>
  <si>
    <t>VISITAS SUCESIVAS (incluye medicación entregada al paciente. consulta especialista y consulta enfermeria)</t>
  </si>
  <si>
    <t>ELECTROMIOGRAMA</t>
  </si>
  <si>
    <t>INFILTRACIONES</t>
  </si>
  <si>
    <t>TEST PCR DE SARS-COV2</t>
  </si>
  <si>
    <t>PRUEBA DE ESFUERZO</t>
  </si>
  <si>
    <t>TEST RAPIDO</t>
  </si>
  <si>
    <t>ECO-DOPPLER ARTERIAL EE.SS O EE.II.</t>
  </si>
  <si>
    <t>ECO-DOPPLER VENOSO EE.SS O EE.II.</t>
  </si>
  <si>
    <t xml:space="preserve"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a aplicar por el gasto hospitalario es la del GQ con mayor importe. </t>
  </si>
  <si>
    <t>Intervenciones Quirúrgicas</t>
  </si>
  <si>
    <t>** La ayudantía quirúrgica se facturarán cuando haya un médico ayudante quirúrgico en la intervención</t>
  </si>
  <si>
    <t>*INCLUYE:</t>
  </si>
  <si>
    <t>NO INCLUYE:</t>
  </si>
  <si>
    <t>Derechos de quirófano y sala de reanimación</t>
  </si>
  <si>
    <t>Material de osteosíntesis e implantes</t>
  </si>
  <si>
    <t xml:space="preserve">1 dia de estancia hospitalaria y hostelería paciente 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</si>
  <si>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</si>
  <si>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</si>
  <si>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</si>
  <si>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</si>
  <si>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</si>
  <si>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</si>
  <si>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</si>
  <si>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</si>
  <si>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</si>
  <si>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</si>
  <si>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</si>
  <si>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</si>
  <si>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URGENCIAS (incluye honorarios médicos, box de urgencia, radiología, analítica convencional, curas de urgencias, yesos, material de cura y medicación administrada, otras situaciones de urgencias)</t>
  </si>
  <si>
    <t>CURA PEQUEÑA (incluye sala de curas y material)</t>
  </si>
  <si>
    <t>CURA MEDIANA (incluye sala de curas y material)</t>
  </si>
  <si>
    <t>CURA GRANDE (incluye sala de curas y material)</t>
  </si>
  <si>
    <t>1ª CONSULTA ESPECIALISTA (Incluye medicación entregada al paciente. Consulta especialista y consulta enfermería)</t>
  </si>
  <si>
    <t>ESTANCIA PLANTA (incluye material de cura y medicación, gastos médicos, pruebas diagnósticas excepto TAC y RMN)</t>
  </si>
  <si>
    <t>PREOPERATORIO COMPLETO (incluye visita anestesia, placa tórax, analítica y electrocardiograma)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</si>
</sst>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HelveticaNowText Regular"/>
      <family val="2"/>
    </font>
    <font>
      <b/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/>
      <diagonal/>
    </border>
    <border>
      <left/>
      <right style="medium">
        <color rgb="FF3F3F3F"/>
      </right>
      <top style="medium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7" xfId="0" applyFont="1" applyBorder="1" applyAlignment="1">
      <alignment vertical="center" wrapText="1"/>
    </xf>
    <xf numFmtId="164" fontId="2" fillId="0" borderId="3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64" fontId="2" fillId="3" borderId="6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64" fontId="2" fillId="0" borderId="3" xfId="0" applyNumberFormat="1" applyFont="1" applyBorder="1"/>
    <xf numFmtId="164" fontId="2" fillId="3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vertical="center"/>
    </xf>
    <xf numFmtId="164" fontId="2" fillId="3" borderId="3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64" fontId="2" fillId="0" borderId="3" xfId="0" applyNumberFormat="1" applyFont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8" fontId="2" fillId="0" borderId="3" xfId="0" applyNumberFormat="1" applyFont="1" applyBorder="1" applyAlignment="1">
      <alignment horizontal="right" vertical="center"/>
    </xf>
    <xf numFmtId="8" fontId="2" fillId="0" borderId="4" xfId="0" applyNumberFormat="1" applyFont="1" applyBorder="1" applyAlignment="1">
      <alignment horizontal="right" vertical="center" wrapText="1"/>
    </xf>
    <xf numFmtId="8" fontId="2" fillId="0" borderId="12" xfId="0" applyNumberFormat="1" applyFont="1" applyBorder="1" applyAlignment="1">
      <alignment horizontal="right" vertical="center"/>
    </xf>
    <xf numFmtId="8" fontId="2" fillId="0" borderId="3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8" fontId="2" fillId="0" borderId="6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8" fontId="2" fillId="0" borderId="0" xfId="0" applyNumberFormat="1" applyFont="1" applyAlignment="1">
      <alignment horizontal="right" vertical="center" wrapText="1"/>
    </xf>
    <xf numFmtId="8" fontId="2" fillId="0" borderId="6" xfId="0" applyNumberFormat="1" applyFont="1" applyBorder="1" applyAlignment="1">
      <alignment horizontal="right" vertical="center"/>
    </xf>
    <xf numFmtId="8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0" applyFont="1"/>
    <xf numFmtId="0" fontId="3" fillId="0" borderId="0" xfId="1" applyFont="1" applyAlignment="1">
      <alignment vertical="center" wrapText="1"/>
    </xf>
    <xf numFmtId="0" fontId="3" fillId="0" borderId="0" xfId="1" applyFont="1"/>
    <xf numFmtId="164" fontId="2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677283A6-6FC7-481E-8F33-C16BB9DE2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0"/>
  <sheetViews>
    <sheetView tabSelected="1" workbookViewId="0">
      <selection activeCell="G48" sqref="G48"/>
    </sheetView>
  </sheetViews>
  <sheetFormatPr baseColWidth="10" defaultColWidth="10.85546875" defaultRowHeight="18.75" x14ac:dyDescent="0.4"/>
  <cols>
    <col min="1" max="1" width="46.85546875" style="2" customWidth="1"/>
    <col min="2" max="2" width="13.85546875" style="2" bestFit="1" customWidth="1"/>
    <col min="3" max="3" width="11" style="2" bestFit="1" customWidth="1"/>
    <col min="4" max="4" width="14.85546875" style="2" bestFit="1" customWidth="1"/>
    <col min="5" max="6" width="10.85546875" style="2"/>
    <col min="7" max="7" width="14.85546875" style="2" bestFit="1" customWidth="1"/>
    <col min="8" max="16384" width="10.85546875" style="2"/>
  </cols>
  <sheetData>
    <row r="1" spans="1:7" ht="19.5" thickBot="1" x14ac:dyDescent="0.45">
      <c r="A1" s="43" t="s">
        <v>0</v>
      </c>
      <c r="B1" s="44" t="s">
        <v>1</v>
      </c>
      <c r="C1" s="45" t="s">
        <v>2</v>
      </c>
      <c r="D1" s="45" t="s">
        <v>3</v>
      </c>
    </row>
    <row r="2" spans="1:7" ht="128.44999999999999" customHeight="1" thickBot="1" x14ac:dyDescent="0.45">
      <c r="A2" s="3" t="s">
        <v>62</v>
      </c>
      <c r="B2" s="4">
        <v>75</v>
      </c>
      <c r="C2" s="5">
        <v>30</v>
      </c>
      <c r="D2" s="4">
        <f>B2*C2</f>
        <v>2250</v>
      </c>
    </row>
    <row r="3" spans="1:7" ht="47.25" customHeight="1" thickBot="1" x14ac:dyDescent="0.45">
      <c r="A3" s="6" t="s">
        <v>34</v>
      </c>
      <c r="B3" s="4">
        <v>28</v>
      </c>
      <c r="C3" s="7">
        <v>150</v>
      </c>
      <c r="D3" s="4">
        <f t="shared" ref="D3:D10" si="0">B3*C3</f>
        <v>4200</v>
      </c>
    </row>
    <row r="4" spans="1:7" ht="38.25" thickBot="1" x14ac:dyDescent="0.45">
      <c r="A4" s="8" t="s">
        <v>63</v>
      </c>
      <c r="B4" s="9">
        <v>25</v>
      </c>
      <c r="C4" s="10">
        <v>5</v>
      </c>
      <c r="D4" s="4">
        <f t="shared" si="0"/>
        <v>125</v>
      </c>
    </row>
    <row r="5" spans="1:7" ht="38.25" thickBot="1" x14ac:dyDescent="0.45">
      <c r="A5" s="3" t="s">
        <v>64</v>
      </c>
      <c r="B5" s="4">
        <v>25</v>
      </c>
      <c r="C5" s="5">
        <v>5</v>
      </c>
      <c r="D5" s="4">
        <f t="shared" si="0"/>
        <v>125</v>
      </c>
    </row>
    <row r="6" spans="1:7" ht="38.25" thickBot="1" x14ac:dyDescent="0.45">
      <c r="A6" s="8" t="s">
        <v>65</v>
      </c>
      <c r="B6" s="9">
        <v>25</v>
      </c>
      <c r="C6" s="10">
        <v>5</v>
      </c>
      <c r="D6" s="4">
        <f t="shared" si="0"/>
        <v>125</v>
      </c>
    </row>
    <row r="7" spans="1:7" ht="19.5" thickBot="1" x14ac:dyDescent="0.45">
      <c r="A7" s="8" t="s">
        <v>4</v>
      </c>
      <c r="B7" s="9">
        <v>5</v>
      </c>
      <c r="C7" s="10">
        <v>10</v>
      </c>
      <c r="D7" s="4">
        <f t="shared" si="0"/>
        <v>50</v>
      </c>
      <c r="G7" s="11">
        <f>D11+D30+D36+D50+D55+D72+D97</f>
        <v>70033.150000000009</v>
      </c>
    </row>
    <row r="8" spans="1:7" ht="66" customHeight="1" thickBot="1" x14ac:dyDescent="0.45">
      <c r="A8" s="3" t="s">
        <v>66</v>
      </c>
      <c r="B8" s="4">
        <v>60</v>
      </c>
      <c r="C8" s="5">
        <v>30</v>
      </c>
      <c r="D8" s="4">
        <f t="shared" si="0"/>
        <v>1800</v>
      </c>
    </row>
    <row r="9" spans="1:7" ht="19.5" thickBot="1" x14ac:dyDescent="0.45">
      <c r="A9" s="8" t="s">
        <v>5</v>
      </c>
      <c r="B9" s="9">
        <v>30</v>
      </c>
      <c r="C9" s="10">
        <v>15</v>
      </c>
      <c r="D9" s="4">
        <f t="shared" si="0"/>
        <v>450</v>
      </c>
    </row>
    <row r="10" spans="1:7" ht="14.25" customHeight="1" thickBot="1" x14ac:dyDescent="0.45">
      <c r="A10" s="8" t="s">
        <v>6</v>
      </c>
      <c r="B10" s="9">
        <v>14.47</v>
      </c>
      <c r="C10" s="10">
        <v>10</v>
      </c>
      <c r="D10" s="4">
        <f t="shared" si="0"/>
        <v>144.70000000000002</v>
      </c>
    </row>
    <row r="11" spans="1:7" ht="14.25" customHeight="1" x14ac:dyDescent="0.4">
      <c r="A11" s="1"/>
      <c r="B11" s="12"/>
      <c r="C11" s="13"/>
      <c r="D11" s="14">
        <f>SUM(D2:D10)</f>
        <v>9269.7000000000007</v>
      </c>
    </row>
    <row r="12" spans="1:7" x14ac:dyDescent="0.4">
      <c r="A12" s="15"/>
      <c r="B12" s="16"/>
      <c r="C12" s="17"/>
      <c r="D12" s="18"/>
    </row>
    <row r="13" spans="1:7" ht="19.5" thickBot="1" x14ac:dyDescent="0.45">
      <c r="A13" s="15"/>
      <c r="B13" s="15"/>
      <c r="C13" s="15"/>
    </row>
    <row r="14" spans="1:7" ht="19.5" thickBot="1" x14ac:dyDescent="0.45">
      <c r="A14" s="43" t="s">
        <v>7</v>
      </c>
      <c r="B14" s="44" t="s">
        <v>1</v>
      </c>
      <c r="C14" s="45" t="s">
        <v>2</v>
      </c>
      <c r="D14" s="45" t="s">
        <v>3</v>
      </c>
    </row>
    <row r="15" spans="1:7" ht="19.5" thickBot="1" x14ac:dyDescent="0.45">
      <c r="A15" s="19" t="s">
        <v>8</v>
      </c>
      <c r="B15" s="20">
        <v>6</v>
      </c>
      <c r="C15" s="21">
        <v>5</v>
      </c>
      <c r="D15" s="22">
        <f>B15*C15</f>
        <v>30</v>
      </c>
    </row>
    <row r="16" spans="1:7" ht="19.5" thickBot="1" x14ac:dyDescent="0.45">
      <c r="A16" s="23" t="s">
        <v>9</v>
      </c>
      <c r="B16" s="9">
        <v>9</v>
      </c>
      <c r="C16" s="10">
        <v>15</v>
      </c>
      <c r="D16" s="22">
        <f t="shared" ref="D16:D29" si="1">B16*C16</f>
        <v>135</v>
      </c>
    </row>
    <row r="17" spans="1:4" ht="19.5" thickBot="1" x14ac:dyDescent="0.45">
      <c r="A17" s="23" t="s">
        <v>10</v>
      </c>
      <c r="B17" s="9">
        <v>12</v>
      </c>
      <c r="C17" s="10">
        <v>5</v>
      </c>
      <c r="D17" s="22">
        <f t="shared" si="1"/>
        <v>60</v>
      </c>
    </row>
    <row r="18" spans="1:4" ht="19.5" thickBot="1" x14ac:dyDescent="0.45">
      <c r="A18" s="23" t="s">
        <v>11</v>
      </c>
      <c r="B18" s="9">
        <v>120</v>
      </c>
      <c r="C18" s="10">
        <v>7</v>
      </c>
      <c r="D18" s="22">
        <f t="shared" si="1"/>
        <v>840</v>
      </c>
    </row>
    <row r="19" spans="1:4" ht="19.5" thickBot="1" x14ac:dyDescent="0.45">
      <c r="A19" s="19" t="s">
        <v>12</v>
      </c>
      <c r="B19" s="9">
        <v>26</v>
      </c>
      <c r="C19" s="24">
        <v>5</v>
      </c>
      <c r="D19" s="22">
        <f t="shared" si="1"/>
        <v>130</v>
      </c>
    </row>
    <row r="20" spans="1:4" ht="19.5" thickBot="1" x14ac:dyDescent="0.45">
      <c r="A20" s="19" t="s">
        <v>40</v>
      </c>
      <c r="B20" s="9">
        <v>54.22</v>
      </c>
      <c r="C20" s="24">
        <v>1</v>
      </c>
      <c r="D20" s="22">
        <f t="shared" si="1"/>
        <v>54.22</v>
      </c>
    </row>
    <row r="21" spans="1:4" ht="19.5" thickBot="1" x14ac:dyDescent="0.45">
      <c r="A21" s="19" t="s">
        <v>41</v>
      </c>
      <c r="B21" s="9">
        <v>54.22</v>
      </c>
      <c r="C21" s="25">
        <v>1</v>
      </c>
      <c r="D21" s="22">
        <f t="shared" si="1"/>
        <v>54.22</v>
      </c>
    </row>
    <row r="22" spans="1:4" ht="19.5" thickBot="1" x14ac:dyDescent="0.45">
      <c r="A22" s="19" t="s">
        <v>31</v>
      </c>
      <c r="B22" s="9">
        <v>100</v>
      </c>
      <c r="C22" s="24">
        <v>5</v>
      </c>
      <c r="D22" s="22">
        <f t="shared" si="1"/>
        <v>500</v>
      </c>
    </row>
    <row r="23" spans="1:4" ht="19.5" thickBot="1" x14ac:dyDescent="0.45">
      <c r="A23" s="19" t="s">
        <v>32</v>
      </c>
      <c r="B23" s="9">
        <v>14.9</v>
      </c>
      <c r="C23" s="24">
        <v>5</v>
      </c>
      <c r="D23" s="22">
        <f t="shared" si="1"/>
        <v>74.5</v>
      </c>
    </row>
    <row r="24" spans="1:4" ht="19.5" thickBot="1" x14ac:dyDescent="0.45">
      <c r="A24" s="19" t="s">
        <v>35</v>
      </c>
      <c r="B24" s="9">
        <v>98.65</v>
      </c>
      <c r="C24" s="24">
        <v>12</v>
      </c>
      <c r="D24" s="22">
        <f t="shared" si="1"/>
        <v>1183.8000000000002</v>
      </c>
    </row>
    <row r="25" spans="1:4" ht="19.5" thickBot="1" x14ac:dyDescent="0.45">
      <c r="A25" s="19" t="s">
        <v>36</v>
      </c>
      <c r="B25" s="9">
        <v>17.61</v>
      </c>
      <c r="C25" s="24">
        <v>1</v>
      </c>
      <c r="D25" s="22">
        <f t="shared" si="1"/>
        <v>17.61</v>
      </c>
    </row>
    <row r="26" spans="1:4" ht="19.5" thickBot="1" x14ac:dyDescent="0.45">
      <c r="A26" s="19" t="s">
        <v>38</v>
      </c>
      <c r="B26" s="9">
        <v>7.3</v>
      </c>
      <c r="C26" s="24">
        <v>1</v>
      </c>
      <c r="D26" s="22">
        <f t="shared" si="1"/>
        <v>7.3</v>
      </c>
    </row>
    <row r="27" spans="1:4" ht="19.5" thickBot="1" x14ac:dyDescent="0.45">
      <c r="A27" s="19" t="s">
        <v>33</v>
      </c>
      <c r="B27" s="9">
        <v>120</v>
      </c>
      <c r="C27" s="24">
        <v>5</v>
      </c>
      <c r="D27" s="22">
        <f t="shared" si="1"/>
        <v>600</v>
      </c>
    </row>
    <row r="28" spans="1:4" ht="19.5" thickBot="1" x14ac:dyDescent="0.45">
      <c r="A28" s="26" t="s">
        <v>39</v>
      </c>
      <c r="B28" s="20">
        <v>40</v>
      </c>
      <c r="C28" s="24">
        <v>1</v>
      </c>
      <c r="D28" s="22">
        <f t="shared" si="1"/>
        <v>40</v>
      </c>
    </row>
    <row r="29" spans="1:4" ht="19.5" thickBot="1" x14ac:dyDescent="0.45">
      <c r="A29" s="26" t="s">
        <v>37</v>
      </c>
      <c r="B29" s="20">
        <v>130</v>
      </c>
      <c r="C29" s="24">
        <v>15</v>
      </c>
      <c r="D29" s="27">
        <f t="shared" si="1"/>
        <v>1950</v>
      </c>
    </row>
    <row r="30" spans="1:4" x14ac:dyDescent="0.4">
      <c r="D30" s="28">
        <f>SUM(D15:D29)</f>
        <v>5676.6500000000005</v>
      </c>
    </row>
    <row r="31" spans="1:4" x14ac:dyDescent="0.4">
      <c r="D31" s="17"/>
    </row>
    <row r="32" spans="1:4" x14ac:dyDescent="0.4">
      <c r="A32" s="52" t="s">
        <v>13</v>
      </c>
      <c r="B32" s="52"/>
      <c r="C32" s="52"/>
      <c r="D32" s="52"/>
    </row>
    <row r="33" spans="1:5" ht="19.5" thickBot="1" x14ac:dyDescent="0.45">
      <c r="A33" s="16"/>
      <c r="B33" s="16"/>
      <c r="C33" s="16"/>
      <c r="D33" s="16"/>
    </row>
    <row r="34" spans="1:5" ht="19.5" thickBot="1" x14ac:dyDescent="0.45">
      <c r="A34" s="43" t="s">
        <v>14</v>
      </c>
      <c r="B34" s="44" t="s">
        <v>1</v>
      </c>
      <c r="C34" s="45" t="s">
        <v>2</v>
      </c>
      <c r="D34" s="45" t="s">
        <v>3</v>
      </c>
    </row>
    <row r="35" spans="1:5" ht="72" customHeight="1" thickBot="1" x14ac:dyDescent="0.45">
      <c r="A35" s="3" t="s">
        <v>67</v>
      </c>
      <c r="B35" s="4">
        <v>168</v>
      </c>
      <c r="C35" s="5">
        <v>15</v>
      </c>
      <c r="D35" s="4">
        <f>B35*C35</f>
        <v>2520</v>
      </c>
    </row>
    <row r="36" spans="1:5" x14ac:dyDescent="0.4">
      <c r="A36" s="1"/>
      <c r="B36" s="16"/>
      <c r="C36" s="16"/>
      <c r="D36" s="50">
        <f>SUM(D35)</f>
        <v>2520</v>
      </c>
    </row>
    <row r="39" spans="1:5" ht="19.5" thickBot="1" x14ac:dyDescent="0.45">
      <c r="A39" s="16"/>
    </row>
    <row r="40" spans="1:5" ht="19.5" thickBot="1" x14ac:dyDescent="0.45">
      <c r="A40" s="43" t="s">
        <v>43</v>
      </c>
      <c r="B40" s="44" t="s">
        <v>1</v>
      </c>
      <c r="C40" s="45" t="s">
        <v>2</v>
      </c>
      <c r="D40" s="45" t="s">
        <v>3</v>
      </c>
      <c r="E40" s="1"/>
    </row>
    <row r="41" spans="1:5" ht="19.5" thickBot="1" x14ac:dyDescent="0.45">
      <c r="A41" s="19" t="s">
        <v>15</v>
      </c>
      <c r="B41" s="29">
        <v>165.81</v>
      </c>
      <c r="C41" s="21">
        <v>1</v>
      </c>
      <c r="D41" s="30">
        <f>B41*C41</f>
        <v>165.81</v>
      </c>
      <c r="E41" s="1"/>
    </row>
    <row r="42" spans="1:5" ht="19.5" thickBot="1" x14ac:dyDescent="0.45">
      <c r="A42" s="23" t="s">
        <v>16</v>
      </c>
      <c r="B42" s="29">
        <v>172.85</v>
      </c>
      <c r="C42" s="10">
        <v>1</v>
      </c>
      <c r="D42" s="30">
        <f t="shared" ref="D42:D49" si="2">B42*C42</f>
        <v>172.85</v>
      </c>
      <c r="E42" s="1"/>
    </row>
    <row r="43" spans="1:5" ht="19.5" thickBot="1" x14ac:dyDescent="0.45">
      <c r="A43" s="23" t="s">
        <v>17</v>
      </c>
      <c r="B43" s="29">
        <v>218.62</v>
      </c>
      <c r="C43" s="10">
        <v>1</v>
      </c>
      <c r="D43" s="30">
        <f t="shared" si="2"/>
        <v>218.62</v>
      </c>
      <c r="E43" s="1"/>
    </row>
    <row r="44" spans="1:5" ht="19.5" thickBot="1" x14ac:dyDescent="0.45">
      <c r="A44" s="23" t="s">
        <v>18</v>
      </c>
      <c r="B44" s="29">
        <v>321.77</v>
      </c>
      <c r="C44" s="10">
        <v>9</v>
      </c>
      <c r="D44" s="30">
        <f t="shared" si="2"/>
        <v>2895.93</v>
      </c>
      <c r="E44" s="1"/>
    </row>
    <row r="45" spans="1:5" ht="19.5" thickBot="1" x14ac:dyDescent="0.45">
      <c r="A45" s="23" t="s">
        <v>19</v>
      </c>
      <c r="B45" s="29">
        <v>436.88</v>
      </c>
      <c r="C45" s="10">
        <v>2</v>
      </c>
      <c r="D45" s="30">
        <f t="shared" si="2"/>
        <v>873.76</v>
      </c>
      <c r="E45" s="1"/>
    </row>
    <row r="46" spans="1:5" ht="19.5" thickBot="1" x14ac:dyDescent="0.45">
      <c r="A46" s="23" t="s">
        <v>20</v>
      </c>
      <c r="B46" s="29">
        <v>586.15</v>
      </c>
      <c r="C46" s="10">
        <v>3</v>
      </c>
      <c r="D46" s="30">
        <f t="shared" si="2"/>
        <v>1758.4499999999998</v>
      </c>
      <c r="E46" s="1"/>
    </row>
    <row r="47" spans="1:5" ht="19.5" thickBot="1" x14ac:dyDescent="0.45">
      <c r="A47" s="23" t="s">
        <v>21</v>
      </c>
      <c r="B47" s="29">
        <v>783.29</v>
      </c>
      <c r="C47" s="10">
        <v>5</v>
      </c>
      <c r="D47" s="30">
        <f t="shared" si="2"/>
        <v>3916.45</v>
      </c>
      <c r="E47" s="1"/>
    </row>
    <row r="48" spans="1:5" ht="19.5" thickBot="1" x14ac:dyDescent="0.45">
      <c r="A48" s="23" t="s">
        <v>22</v>
      </c>
      <c r="B48" s="29">
        <v>1007.9</v>
      </c>
      <c r="C48" s="10">
        <v>5</v>
      </c>
      <c r="D48" s="30">
        <f t="shared" si="2"/>
        <v>5039.5</v>
      </c>
      <c r="E48" s="1"/>
    </row>
    <row r="49" spans="1:14" ht="19.5" thickBot="1" x14ac:dyDescent="0.45">
      <c r="A49" s="23" t="s">
        <v>23</v>
      </c>
      <c r="B49" s="31">
        <v>1285.9000000000001</v>
      </c>
      <c r="C49" s="10">
        <v>1</v>
      </c>
      <c r="D49" s="30">
        <f t="shared" si="2"/>
        <v>1285.9000000000001</v>
      </c>
      <c r="E49" s="1"/>
    </row>
    <row r="50" spans="1:14" ht="15.75" customHeight="1" thickBot="1" x14ac:dyDescent="0.45">
      <c r="A50" s="53" t="s">
        <v>24</v>
      </c>
      <c r="B50" s="54"/>
      <c r="C50" s="54"/>
      <c r="D50" s="32">
        <f>SUM(D41:D49)</f>
        <v>16327.269999999999</v>
      </c>
      <c r="E50" s="1"/>
    </row>
    <row r="51" spans="1:14" ht="19.5" thickBot="1" x14ac:dyDescent="0.45">
      <c r="A51" s="33"/>
      <c r="B51" s="34"/>
      <c r="C51" s="34"/>
      <c r="D51" s="35"/>
      <c r="E51" s="1"/>
    </row>
    <row r="52" spans="1:14" ht="57" thickBot="1" x14ac:dyDescent="0.45">
      <c r="A52" s="8" t="s">
        <v>68</v>
      </c>
      <c r="B52" s="9">
        <v>85</v>
      </c>
      <c r="C52" s="10">
        <v>5</v>
      </c>
      <c r="D52" s="36">
        <f>B52*C52</f>
        <v>425</v>
      </c>
      <c r="E52" s="1"/>
    </row>
    <row r="53" spans="1:14" ht="19.5" thickBot="1" x14ac:dyDescent="0.45">
      <c r="A53" s="23" t="s">
        <v>25</v>
      </c>
      <c r="B53" s="9">
        <v>7000</v>
      </c>
      <c r="C53" s="10">
        <v>1</v>
      </c>
      <c r="D53" s="36">
        <f t="shared" ref="D53:D54" si="3">B53*C53</f>
        <v>7000</v>
      </c>
      <c r="E53" s="1"/>
    </row>
    <row r="54" spans="1:14" ht="19.5" thickBot="1" x14ac:dyDescent="0.45">
      <c r="A54" s="23" t="s">
        <v>26</v>
      </c>
      <c r="B54" s="9">
        <v>3000</v>
      </c>
      <c r="C54" s="10">
        <v>1</v>
      </c>
      <c r="D54" s="36">
        <f t="shared" si="3"/>
        <v>3000</v>
      </c>
      <c r="E54" s="1"/>
    </row>
    <row r="55" spans="1:14" x14ac:dyDescent="0.4">
      <c r="A55" s="16"/>
      <c r="B55" s="16"/>
      <c r="C55" s="16"/>
      <c r="D55" s="50">
        <f>SUM(D52:D54)</f>
        <v>10425</v>
      </c>
      <c r="E55" s="1"/>
      <c r="K55" s="56"/>
      <c r="L55" s="56"/>
      <c r="M55" s="56"/>
      <c r="N55" s="56"/>
    </row>
    <row r="56" spans="1:14" x14ac:dyDescent="0.4">
      <c r="A56" s="57" t="s">
        <v>27</v>
      </c>
      <c r="B56" s="57"/>
      <c r="C56" s="57"/>
      <c r="D56" s="57"/>
      <c r="E56" s="1"/>
    </row>
    <row r="57" spans="1:14" x14ac:dyDescent="0.4">
      <c r="A57" s="57"/>
      <c r="B57" s="57"/>
      <c r="C57" s="57"/>
      <c r="D57" s="57"/>
      <c r="E57" s="1"/>
    </row>
    <row r="58" spans="1:14" ht="69" customHeight="1" x14ac:dyDescent="0.4">
      <c r="A58" s="57" t="s">
        <v>44</v>
      </c>
      <c r="B58" s="57"/>
      <c r="C58" s="57"/>
      <c r="D58" s="57"/>
      <c r="E58" s="1"/>
    </row>
    <row r="59" spans="1:14" ht="127.5" customHeight="1" x14ac:dyDescent="0.4">
      <c r="A59" s="57" t="s">
        <v>42</v>
      </c>
      <c r="B59" s="57"/>
      <c r="C59" s="57"/>
      <c r="D59" s="57"/>
      <c r="E59" s="1"/>
    </row>
    <row r="60" spans="1:14" x14ac:dyDescent="0.4">
      <c r="A60" s="37"/>
      <c r="B60" s="37"/>
      <c r="C60" s="37"/>
      <c r="D60" s="37"/>
      <c r="E60" s="1"/>
    </row>
    <row r="61" spans="1:14" ht="19.5" thickBot="1" x14ac:dyDescent="0.45">
      <c r="E61" s="1"/>
    </row>
    <row r="62" spans="1:14" ht="19.5" thickBot="1" x14ac:dyDescent="0.45">
      <c r="A62" s="43" t="s">
        <v>28</v>
      </c>
      <c r="B62" s="44" t="s">
        <v>1</v>
      </c>
      <c r="C62" s="45" t="s">
        <v>2</v>
      </c>
      <c r="D62" s="45" t="s">
        <v>3</v>
      </c>
      <c r="E62" s="1"/>
    </row>
    <row r="63" spans="1:14" ht="19.5" thickBot="1" x14ac:dyDescent="0.45">
      <c r="A63" s="19" t="s">
        <v>15</v>
      </c>
      <c r="B63" s="29">
        <v>248.71</v>
      </c>
      <c r="C63" s="38">
        <v>1</v>
      </c>
      <c r="D63" s="30">
        <f>B63*C63</f>
        <v>248.71</v>
      </c>
      <c r="E63" s="1"/>
    </row>
    <row r="64" spans="1:14" ht="19.5" thickBot="1" x14ac:dyDescent="0.45">
      <c r="A64" s="23" t="s">
        <v>16</v>
      </c>
      <c r="B64" s="29">
        <v>259.27999999999997</v>
      </c>
      <c r="C64" s="39">
        <v>1</v>
      </c>
      <c r="D64" s="30">
        <f t="shared" ref="D64:D71" si="4">B64*C64</f>
        <v>259.27999999999997</v>
      </c>
      <c r="E64" s="1"/>
    </row>
    <row r="65" spans="1:5" ht="19.5" thickBot="1" x14ac:dyDescent="0.45">
      <c r="A65" s="23" t="s">
        <v>17</v>
      </c>
      <c r="B65" s="29">
        <v>327.92</v>
      </c>
      <c r="C65" s="39">
        <v>2</v>
      </c>
      <c r="D65" s="30">
        <f t="shared" si="4"/>
        <v>655.84</v>
      </c>
      <c r="E65" s="1"/>
    </row>
    <row r="66" spans="1:5" ht="19.5" thickBot="1" x14ac:dyDescent="0.45">
      <c r="A66" s="23" t="s">
        <v>18</v>
      </c>
      <c r="B66" s="29">
        <v>482.65</v>
      </c>
      <c r="C66" s="39">
        <v>6</v>
      </c>
      <c r="D66" s="30">
        <f t="shared" si="4"/>
        <v>2895.8999999999996</v>
      </c>
      <c r="E66" s="1"/>
    </row>
    <row r="67" spans="1:5" ht="19.5" thickBot="1" x14ac:dyDescent="0.45">
      <c r="A67" s="23" t="s">
        <v>19</v>
      </c>
      <c r="B67" s="29">
        <v>655.33000000000004</v>
      </c>
      <c r="C67" s="39">
        <v>1</v>
      </c>
      <c r="D67" s="30">
        <f t="shared" si="4"/>
        <v>655.33000000000004</v>
      </c>
      <c r="E67" s="1"/>
    </row>
    <row r="68" spans="1:5" ht="19.5" thickBot="1" x14ac:dyDescent="0.45">
      <c r="A68" s="23" t="s">
        <v>20</v>
      </c>
      <c r="B68" s="29">
        <v>879.23</v>
      </c>
      <c r="C68" s="39">
        <v>2</v>
      </c>
      <c r="D68" s="30">
        <f t="shared" si="4"/>
        <v>1758.46</v>
      </c>
      <c r="E68" s="1"/>
    </row>
    <row r="69" spans="1:5" ht="19.5" thickBot="1" x14ac:dyDescent="0.45">
      <c r="A69" s="23" t="s">
        <v>21</v>
      </c>
      <c r="B69" s="29">
        <v>1174.94</v>
      </c>
      <c r="C69" s="39">
        <v>5</v>
      </c>
      <c r="D69" s="30">
        <f t="shared" si="4"/>
        <v>5874.7000000000007</v>
      </c>
      <c r="E69" s="1"/>
    </row>
    <row r="70" spans="1:5" ht="19.5" thickBot="1" x14ac:dyDescent="0.45">
      <c r="A70" s="23" t="s">
        <v>22</v>
      </c>
      <c r="B70" s="29">
        <v>1511.85</v>
      </c>
      <c r="C70" s="39">
        <v>5</v>
      </c>
      <c r="D70" s="30">
        <f t="shared" si="4"/>
        <v>7559.25</v>
      </c>
      <c r="E70" s="1"/>
    </row>
    <row r="71" spans="1:5" ht="19.5" thickBot="1" x14ac:dyDescent="0.45">
      <c r="A71" s="23" t="s">
        <v>23</v>
      </c>
      <c r="B71" s="29">
        <v>1928.84</v>
      </c>
      <c r="C71" s="39">
        <v>1</v>
      </c>
      <c r="D71" s="30">
        <f t="shared" si="4"/>
        <v>1928.84</v>
      </c>
      <c r="E71" s="1"/>
    </row>
    <row r="72" spans="1:5" x14ac:dyDescent="0.4">
      <c r="A72" s="16"/>
      <c r="B72" s="16"/>
      <c r="C72" s="16"/>
      <c r="D72" s="40">
        <f>SUM(D63:D71)</f>
        <v>21836.31</v>
      </c>
      <c r="E72" s="1"/>
    </row>
    <row r="74" spans="1:5" x14ac:dyDescent="0.4">
      <c r="A74" s="46" t="s">
        <v>45</v>
      </c>
      <c r="B74" s="46" t="s">
        <v>46</v>
      </c>
      <c r="C74" s="47"/>
      <c r="D74" s="47"/>
    </row>
    <row r="75" spans="1:5" ht="15" customHeight="1" x14ac:dyDescent="0.4">
      <c r="A75" s="48" t="s">
        <v>47</v>
      </c>
      <c r="B75" s="46" t="s">
        <v>48</v>
      </c>
      <c r="C75" s="47"/>
      <c r="D75" s="47"/>
    </row>
    <row r="76" spans="1:5" ht="37.5" x14ac:dyDescent="0.4">
      <c r="A76" s="48" t="s">
        <v>49</v>
      </c>
      <c r="B76" s="46" t="s">
        <v>50</v>
      </c>
      <c r="C76" s="47"/>
      <c r="D76" s="47"/>
    </row>
    <row r="77" spans="1:5" ht="30" customHeight="1" x14ac:dyDescent="0.4">
      <c r="A77" s="48" t="s">
        <v>51</v>
      </c>
      <c r="B77" s="55" t="s">
        <v>52</v>
      </c>
      <c r="C77" s="55"/>
      <c r="D77" s="55"/>
    </row>
    <row r="78" spans="1:5" x14ac:dyDescent="0.4">
      <c r="A78" s="46" t="s">
        <v>53</v>
      </c>
      <c r="B78" s="46" t="s">
        <v>54</v>
      </c>
      <c r="C78" s="47"/>
      <c r="D78" s="47"/>
    </row>
    <row r="79" spans="1:5" x14ac:dyDescent="0.4">
      <c r="A79" s="46" t="s">
        <v>55</v>
      </c>
      <c r="B79" s="46" t="s">
        <v>56</v>
      </c>
      <c r="C79" s="47"/>
      <c r="D79" s="47"/>
    </row>
    <row r="80" spans="1:5" x14ac:dyDescent="0.4">
      <c r="A80" s="46" t="s">
        <v>57</v>
      </c>
      <c r="B80" s="49"/>
      <c r="C80" s="49"/>
      <c r="D80" s="49"/>
    </row>
    <row r="81" spans="1:4" x14ac:dyDescent="0.4">
      <c r="A81" s="46" t="s">
        <v>58</v>
      </c>
      <c r="B81" s="49"/>
      <c r="C81" s="49"/>
      <c r="D81" s="48"/>
    </row>
    <row r="82" spans="1:4" x14ac:dyDescent="0.4">
      <c r="A82" s="46" t="s">
        <v>59</v>
      </c>
      <c r="B82" s="49"/>
      <c r="C82" s="49"/>
      <c r="D82" s="48"/>
    </row>
    <row r="83" spans="1:4" x14ac:dyDescent="0.4">
      <c r="A83" s="46" t="s">
        <v>60</v>
      </c>
      <c r="B83" s="49"/>
      <c r="C83" s="49"/>
      <c r="D83" s="48"/>
    </row>
    <row r="84" spans="1:4" x14ac:dyDescent="0.4">
      <c r="A84" s="46" t="s">
        <v>61</v>
      </c>
      <c r="B84" s="49"/>
      <c r="C84" s="49"/>
      <c r="D84" s="49"/>
    </row>
    <row r="86" spans="1:4" ht="19.5" thickBot="1" x14ac:dyDescent="0.45"/>
    <row r="87" spans="1:4" ht="19.5" thickBot="1" x14ac:dyDescent="0.45">
      <c r="A87" s="43" t="s">
        <v>29</v>
      </c>
      <c r="B87" s="44" t="s">
        <v>1</v>
      </c>
      <c r="C87" s="45" t="s">
        <v>2</v>
      </c>
      <c r="D87" s="45" t="s">
        <v>3</v>
      </c>
    </row>
    <row r="88" spans="1:4" ht="19.5" thickBot="1" x14ac:dyDescent="0.45">
      <c r="A88" s="19" t="s">
        <v>15</v>
      </c>
      <c r="B88" s="29">
        <v>123.96</v>
      </c>
      <c r="C88" s="38">
        <v>1</v>
      </c>
      <c r="D88" s="30">
        <f>B88*C88</f>
        <v>123.96</v>
      </c>
    </row>
    <row r="89" spans="1:4" ht="19.5" thickBot="1" x14ac:dyDescent="0.45">
      <c r="A89" s="23" t="s">
        <v>16</v>
      </c>
      <c r="B89" s="41">
        <v>123.96</v>
      </c>
      <c r="C89" s="39">
        <v>1</v>
      </c>
      <c r="D89" s="30">
        <f t="shared" ref="D89:D96" si="5">B89*C89</f>
        <v>123.96</v>
      </c>
    </row>
    <row r="90" spans="1:4" ht="19.5" thickBot="1" x14ac:dyDescent="0.45">
      <c r="A90" s="23" t="s">
        <v>17</v>
      </c>
      <c r="B90" s="41">
        <v>123.96</v>
      </c>
      <c r="C90" s="39">
        <v>4</v>
      </c>
      <c r="D90" s="30">
        <f t="shared" si="5"/>
        <v>495.84</v>
      </c>
    </row>
    <row r="91" spans="1:4" ht="19.5" thickBot="1" x14ac:dyDescent="0.45">
      <c r="A91" s="23" t="s">
        <v>18</v>
      </c>
      <c r="B91" s="41">
        <v>191.15</v>
      </c>
      <c r="C91" s="39">
        <v>3</v>
      </c>
      <c r="D91" s="30">
        <f t="shared" si="5"/>
        <v>573.45000000000005</v>
      </c>
    </row>
    <row r="92" spans="1:4" ht="19.5" thickBot="1" x14ac:dyDescent="0.45">
      <c r="A92" s="23" t="s">
        <v>19</v>
      </c>
      <c r="B92" s="41">
        <v>191.15</v>
      </c>
      <c r="C92" s="39">
        <v>5</v>
      </c>
      <c r="D92" s="30">
        <f t="shared" si="5"/>
        <v>955.75</v>
      </c>
    </row>
    <row r="93" spans="1:4" ht="19.5" thickBot="1" x14ac:dyDescent="0.45">
      <c r="A93" s="23" t="s">
        <v>20</v>
      </c>
      <c r="B93" s="41">
        <v>254.86</v>
      </c>
      <c r="C93" s="39">
        <v>2</v>
      </c>
      <c r="D93" s="30">
        <f t="shared" si="5"/>
        <v>509.72</v>
      </c>
    </row>
    <row r="94" spans="1:4" ht="19.5" thickBot="1" x14ac:dyDescent="0.45">
      <c r="A94" s="23" t="s">
        <v>21</v>
      </c>
      <c r="B94" s="41">
        <v>254.86</v>
      </c>
      <c r="C94" s="39">
        <v>2</v>
      </c>
      <c r="D94" s="30">
        <f t="shared" si="5"/>
        <v>509.72</v>
      </c>
    </row>
    <row r="95" spans="1:4" ht="19.5" thickBot="1" x14ac:dyDescent="0.45">
      <c r="A95" s="23" t="s">
        <v>22</v>
      </c>
      <c r="B95" s="41">
        <v>342.91</v>
      </c>
      <c r="C95" s="39">
        <v>1</v>
      </c>
      <c r="D95" s="30">
        <f t="shared" si="5"/>
        <v>342.91</v>
      </c>
    </row>
    <row r="96" spans="1:4" ht="19.5" thickBot="1" x14ac:dyDescent="0.45">
      <c r="A96" s="23" t="s">
        <v>23</v>
      </c>
      <c r="B96" s="41">
        <v>342.91</v>
      </c>
      <c r="C96" s="39">
        <v>1</v>
      </c>
      <c r="D96" s="30">
        <f t="shared" si="5"/>
        <v>342.91</v>
      </c>
    </row>
    <row r="97" spans="1:4" x14ac:dyDescent="0.4">
      <c r="D97" s="42">
        <f>SUM(D88:D96)</f>
        <v>3978.2200000000003</v>
      </c>
    </row>
    <row r="99" spans="1:4" x14ac:dyDescent="0.4">
      <c r="A99" s="51" t="s">
        <v>30</v>
      </c>
      <c r="B99" s="51"/>
      <c r="C99" s="51"/>
      <c r="D99" s="51"/>
    </row>
    <row r="100" spans="1:4" x14ac:dyDescent="0.4">
      <c r="A100" s="1"/>
      <c r="B100" s="1"/>
      <c r="C100" s="1"/>
      <c r="D100" s="37"/>
    </row>
  </sheetData>
  <mergeCells count="8">
    <mergeCell ref="A99:D99"/>
    <mergeCell ref="A32:D32"/>
    <mergeCell ref="A50:C50"/>
    <mergeCell ref="B77:D77"/>
    <mergeCell ref="K55:N55"/>
    <mergeCell ref="A59:D59"/>
    <mergeCell ref="A58:D58"/>
    <mergeCell ref="A56:D57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cp:lastPrinted>2019-04-08T18:12:52Z</cp:lastPrinted>
  <dcterms:created xsi:type="dcterms:W3CDTF">2019-03-12T11:46:54Z</dcterms:created>
  <dcterms:modified xsi:type="dcterms:W3CDTF">2023-03-28T11:52:35Z</dcterms:modified>
</cp:coreProperties>
</file>