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uña\Asistencia Ambulatoria\SANTIAGO DE COMPOSTELA\2023\"/>
    </mc:Choice>
  </mc:AlternateContent>
  <xr:revisionPtr revIDLastSave="0" documentId="13_ncr:1_{77E43AA3-C804-4BB0-A2CB-6D0248104144}" xr6:coauthVersionLast="47" xr6:coauthVersionMax="47" xr10:uidLastSave="{00000000-0000-0000-0000-000000000000}"/>
  <bookViews>
    <workbookView xWindow="-120" yWindow="-120" windowWidth="29040" windowHeight="15840" xr2:uid="{027508A5-242A-4819-BC10-1D60BEC8FB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2" i="1" l="1"/>
  <c r="E74" i="1"/>
  <c r="F62" i="1"/>
  <c r="E55" i="1"/>
  <c r="F46" i="1"/>
  <c r="G39" i="1"/>
  <c r="F23" i="1"/>
  <c r="E25" i="1"/>
  <c r="J13" i="1"/>
  <c r="J6" i="1"/>
  <c r="I10" i="1"/>
  <c r="I96" i="1"/>
  <c r="H30" i="1"/>
  <c r="I20" i="1" l="1"/>
  <c r="F109" i="1" s="1"/>
</calcChain>
</file>

<file path=xl/sharedStrings.xml><?xml version="1.0" encoding="utf-8"?>
<sst xmlns="http://schemas.openxmlformats.org/spreadsheetml/2006/main" count="95" uniqueCount="72">
  <si>
    <t>Urgencias y visitas</t>
  </si>
  <si>
    <t>Precio Ud.</t>
  </si>
  <si>
    <t xml:space="preserve"> Ud.</t>
  </si>
  <si>
    <r>
      <t>URGENCIAS</t>
    </r>
    <r>
      <rPr>
        <sz val="10"/>
        <color rgb="FF000000"/>
        <rFont val="Calibri"/>
        <family val="2"/>
        <scheme val="minor"/>
      </rPr>
      <t xml:space="preserve"> (incluye honorarios médicos, radiología y analítica convencional, curas de urgencias, yesos, medicación administrada, otras situaciones de urgencias)</t>
    </r>
  </si>
  <si>
    <t>PRIMERA VISITA (incluye medicación entregada al paciente. Consulta especialista y consulta enfermería)</t>
  </si>
  <si>
    <r>
      <t>SUCESIVAS</t>
    </r>
    <r>
      <rPr>
        <sz val="9"/>
        <color rgb="FF000000"/>
        <rFont val="Calibri"/>
        <family val="2"/>
        <scheme val="minor"/>
      </rPr>
      <t xml:space="preserve"> (incluye medicación entregada al paciente. Consulta especialista y consulta enfermería)</t>
    </r>
  </si>
  <si>
    <r>
      <t xml:space="preserve">CURAS </t>
    </r>
    <r>
      <rPr>
        <sz val="9"/>
        <color rgb="FF000000"/>
        <rFont val="Calibri"/>
        <family val="2"/>
        <scheme val="minor"/>
      </rPr>
      <t>(incluye sala y material de curas)</t>
    </r>
  </si>
  <si>
    <t>Pruebas diagnosticas</t>
  </si>
  <si>
    <t>RADIOGRAFIAS</t>
  </si>
  <si>
    <t>ECOGRAFIA</t>
  </si>
  <si>
    <t>TAC</t>
  </si>
  <si>
    <t>RESONANCIA</t>
  </si>
  <si>
    <t>ELECTROMIOGRAMA</t>
  </si>
  <si>
    <t>ELCTROCARDIOGRAMA</t>
  </si>
  <si>
    <t>BIOPSIA</t>
  </si>
  <si>
    <t>Estancias</t>
  </si>
  <si>
    <t>Ud.</t>
  </si>
  <si>
    <t>ESTANCIA  PLANTA (incluye material de cura y medicación, gastos médicos, pruebas diagnósticas excepto TAC y RMN)</t>
  </si>
  <si>
    <t>UCI (Incluye material de cura y medicación, gastos médicos, pruebas diagnósticas, excepto TAC y RMN)</t>
  </si>
  <si>
    <t>Honorarios médicos</t>
  </si>
  <si>
    <t>GRUPO</t>
  </si>
  <si>
    <t>HONORARIOS MÉDICOS</t>
  </si>
  <si>
    <t>AYUNDATIA 30%</t>
  </si>
  <si>
    <t>TOTAL HHMM + AYUDANTIA</t>
  </si>
  <si>
    <t>UD.</t>
  </si>
  <si>
    <t>TOTAL</t>
  </si>
  <si>
    <t>AYUDANTÍA QUIRÚRGICA</t>
  </si>
  <si>
    <t>30% honorarios médicos Se facturará cuando haya un médico ayudante quirúrgico en la intervención</t>
  </si>
  <si>
    <t>Nomenclátor de intervenciones quirúrgicas basado en la clasificación de la Organización médica colegial</t>
  </si>
  <si>
    <t xml:space="preserve"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</si>
  <si>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Honorarios Anestesia</t>
  </si>
  <si>
    <t>HONORARIOS ANESTESIA</t>
  </si>
  <si>
    <t>Quirófanos</t>
  </si>
  <si>
    <t>DERECHOS DE QUIROFANO*</t>
  </si>
  <si>
    <t>MATERIAL DE OSTEOSINTESIS*</t>
  </si>
  <si>
    <t>MATERIAL DE CURA Y FARMACIA*</t>
  </si>
  <si>
    <t>MATERIAL DESECHABLE*</t>
  </si>
  <si>
    <t>*Los importes de material de cura, material de osteosíntesis y material desechable no se tendrá en cuenta para el cálculo económico.</t>
  </si>
  <si>
    <t>*INCLUYE:</t>
  </si>
  <si>
    <t>NO INCLUYE:</t>
  </si>
  <si>
    <t>Derechos de quirófano y sala de reanimación</t>
  </si>
  <si>
    <t>Material de osteosíntesis e implantes</t>
  </si>
  <si>
    <t>1 día de estancia hospitalaria y hostelería del paciente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</si>
  <si>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</si>
  <si>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</si>
  <si>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</si>
  <si>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</si>
  <si>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</si>
  <si>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</si>
  <si>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</si>
  <si>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</si>
  <si>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</si>
  <si>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</si>
  <si>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</si>
  <si>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</si>
  <si>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FORFAITS QUIRÚRGICOS PROGRAMADOS</t>
  </si>
  <si>
    <t>FORFAITS QUIRÚRGICOS</t>
  </si>
  <si>
    <t>HOSPITALIZACION *</t>
  </si>
  <si>
    <t>HONORARIOS MÉDICOS **</t>
  </si>
  <si>
    <t>HONORARIOS
ANESTESISTA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</si>
  <si>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</si>
  <si>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</si>
  <si>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</si>
  <si>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</si>
  <si>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</si>
  <si>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</si>
  <si>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 xml:space="preserve">*INCLUYE
- Derechos de quirófano y sala de reanimación
- Cirugía Mayor Ambulatoria y/o un día de ingreso (máximo)
- Medicación, material y fungibles de quirófano y planta de hospitalización
- Amplificador de RX
- Monitorización
- Derechos de Artroscopio
- Instrumentista
**INCLUYE
-Médico ayudante quirúrgico cuando lo haya
Cuando el Forfait Quirúrgico Programado requiera más de un día de ingreso se aplicará la tarifa de estancia ofertada </t>
  </si>
  <si>
    <t>PRECIO OFERTADO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</si>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</sst>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</font>
    <font>
      <sz val="10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rgb="FF000000"/>
      <name val="Calibri"/>
      <family val="2"/>
    </font>
    <font>
      <sz val="11"/>
      <name val="Calibri"/>
      <family val="2"/>
      <scheme val="minor"/>
    </font>
    <font>
      <b/>
      <sz val="10"/>
      <name val="Calibri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12" fillId="0" borderId="0" applyFont="0" applyFill="0" applyBorder="0" applyAlignment="0" applyProtection="0"/>
  </cellStyleXfs>
  <cellXfs count="104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8" fontId="0" fillId="0" borderId="0" xfId="0" applyNumberFormat="1"/>
    <xf numFmtId="8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8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164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8" fontId="4" fillId="0" borderId="10" xfId="0" applyNumberFormat="1" applyFont="1" applyBorder="1" applyAlignment="1">
      <alignment horizontal="right" vertical="center"/>
    </xf>
    <xf numFmtId="8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8" fontId="4" fillId="4" borderId="3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8" fontId="4" fillId="4" borderId="3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8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164" fontId="9" fillId="0" borderId="0" xfId="0" applyNumberFormat="1" applyFont="1" applyAlignment="1">
      <alignment horizontal="right"/>
    </xf>
    <xf numFmtId="0" fontId="9" fillId="0" borderId="0" xfId="0" applyFont="1"/>
    <xf numFmtId="164" fontId="10" fillId="0" borderId="0" xfId="0" applyNumberFormat="1" applyFont="1" applyAlignment="1">
      <alignment horizontal="right" vertical="center"/>
    </xf>
    <xf numFmtId="164" fontId="0" fillId="0" borderId="0" xfId="0" applyNumberFormat="1"/>
    <xf numFmtId="0" fontId="2" fillId="2" borderId="1" xfId="2" applyAlignment="1">
      <alignment horizontal="center" vertical="center"/>
    </xf>
    <xf numFmtId="164" fontId="2" fillId="2" borderId="12" xfId="2" applyNumberFormat="1" applyBorder="1" applyAlignment="1">
      <alignment horizontal="center" vertical="center" wrapText="1"/>
    </xf>
    <xf numFmtId="0" fontId="2" fillId="2" borderId="1" xfId="2" applyAlignment="1">
      <alignment horizontal="center" vertical="center" wrapText="1"/>
    </xf>
    <xf numFmtId="164" fontId="2" fillId="2" borderId="1" xfId="2" applyNumberFormat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164" fontId="0" fillId="0" borderId="13" xfId="0" applyNumberFormat="1" applyBorder="1"/>
    <xf numFmtId="164" fontId="0" fillId="0" borderId="14" xfId="0" applyNumberFormat="1" applyBorder="1"/>
    <xf numFmtId="0" fontId="10" fillId="0" borderId="15" xfId="0" applyFont="1" applyBorder="1" applyAlignment="1">
      <alignment horizontal="center" vertical="center"/>
    </xf>
    <xf numFmtId="164" fontId="1" fillId="0" borderId="13" xfId="1" applyNumberFormat="1" applyBorder="1"/>
    <xf numFmtId="0" fontId="11" fillId="0" borderId="14" xfId="0" applyFont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164" fontId="13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vertical="center"/>
    </xf>
    <xf numFmtId="0" fontId="2" fillId="2" borderId="13" xfId="2" applyBorder="1" applyAlignment="1">
      <alignment horizontal="center" vertical="center"/>
    </xf>
    <xf numFmtId="164" fontId="2" fillId="2" borderId="13" xfId="2" applyNumberFormat="1" applyBorder="1" applyAlignment="1">
      <alignment horizontal="center" vertical="center" wrapText="1"/>
    </xf>
    <xf numFmtId="164" fontId="14" fillId="0" borderId="13" xfId="3" applyNumberFormat="1" applyFont="1" applyFill="1" applyBorder="1" applyAlignment="1">
      <alignment horizontal="right" vertical="center"/>
    </xf>
    <xf numFmtId="164" fontId="10" fillId="0" borderId="13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16" xfId="0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right" vertical="center"/>
    </xf>
    <xf numFmtId="0" fontId="10" fillId="0" borderId="1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64" fontId="8" fillId="0" borderId="0" xfId="0" applyNumberFormat="1" applyFont="1"/>
    <xf numFmtId="0" fontId="2" fillId="2" borderId="12" xfId="2" applyBorder="1" applyAlignment="1">
      <alignment horizontal="center" vertical="center"/>
    </xf>
    <xf numFmtId="0" fontId="14" fillId="0" borderId="13" xfId="0" applyFont="1" applyBorder="1" applyAlignment="1">
      <alignment vertical="center" wrapText="1"/>
    </xf>
    <xf numFmtId="164" fontId="14" fillId="0" borderId="13" xfId="3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164" fontId="0" fillId="0" borderId="13" xfId="0" applyNumberFormat="1" applyBorder="1" applyAlignment="1">
      <alignment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right" vertical="center"/>
    </xf>
    <xf numFmtId="164" fontId="0" fillId="0" borderId="0" xfId="0" applyNumberFormat="1" applyAlignment="1">
      <alignment horizontal="right"/>
    </xf>
    <xf numFmtId="44" fontId="17" fillId="0" borderId="13" xfId="1" applyFont="1" applyBorder="1" applyAlignment="1" applyProtection="1">
      <alignment horizontal="right" vertical="center"/>
      <protection locked="0"/>
    </xf>
    <xf numFmtId="44" fontId="18" fillId="0" borderId="13" xfId="1" applyFont="1" applyBorder="1" applyAlignment="1">
      <alignment horizontal="right" vertical="center"/>
    </xf>
    <xf numFmtId="0" fontId="17" fillId="5" borderId="0" xfId="0" applyFont="1" applyFill="1" applyAlignment="1">
      <alignment horizontal="right" vertical="center" wrapText="1"/>
    </xf>
    <xf numFmtId="8" fontId="4" fillId="0" borderId="2" xfId="0" applyNumberFormat="1" applyFont="1" applyBorder="1" applyAlignment="1">
      <alignment horizontal="right" vertical="center"/>
    </xf>
    <xf numFmtId="44" fontId="0" fillId="0" borderId="0" xfId="0" applyNumberFormat="1"/>
    <xf numFmtId="44" fontId="17" fillId="0" borderId="14" xfId="1" applyFont="1" applyBorder="1" applyAlignment="1" applyProtection="1">
      <alignment horizontal="right" vertical="center"/>
      <protection locked="0"/>
    </xf>
    <xf numFmtId="44" fontId="18" fillId="0" borderId="4" xfId="1" applyFont="1" applyBorder="1" applyAlignment="1">
      <alignment horizontal="right" vertical="center"/>
    </xf>
    <xf numFmtId="44" fontId="17" fillId="0" borderId="4" xfId="1" applyFont="1" applyBorder="1" applyAlignment="1" applyProtection="1">
      <alignment horizontal="right" vertical="center"/>
      <protection locked="0"/>
    </xf>
    <xf numFmtId="0" fontId="18" fillId="0" borderId="0" xfId="0" applyFont="1"/>
    <xf numFmtId="0" fontId="0" fillId="0" borderId="0" xfId="0" applyAlignment="1">
      <alignment horizontal="center" vertical="center"/>
    </xf>
    <xf numFmtId="164" fontId="16" fillId="0" borderId="13" xfId="0" applyNumberFormat="1" applyFont="1" applyBorder="1" applyAlignment="1">
      <alignment horizontal="right"/>
    </xf>
    <xf numFmtId="0" fontId="7" fillId="0" borderId="8" xfId="0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top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9" fillId="0" borderId="15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9" fontId="12" fillId="0" borderId="13" xfId="3" applyNumberFormat="1" applyFont="1" applyFill="1" applyBorder="1" applyAlignment="1">
      <alignment horizontal="center" vertical="center" wrapText="1"/>
    </xf>
  </cellXfs>
  <cellStyles count="4">
    <cellStyle name="Euro" xfId="3" xr:uid="{17E89C39-A95A-4927-BD31-DD8143044ED2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47B34-5763-4587-AE6E-590320D3FFE9}">
  <dimension ref="A1:J114"/>
  <sheetViews>
    <sheetView tabSelected="1" workbookViewId="0">
      <selection activeCell="K101" sqref="K101"/>
    </sheetView>
  </sheetViews>
  <sheetFormatPr baseColWidth="10" defaultRowHeight="15" x14ac:dyDescent="0.25"/>
  <cols>
    <col min="1" max="1" width="30.7109375" customWidth="1"/>
    <col min="4" max="4" width="16.7109375" bestFit="1" customWidth="1"/>
    <col min="5" max="5" width="14.7109375" bestFit="1" customWidth="1"/>
    <col min="6" max="6" width="14.42578125" bestFit="1" customWidth="1"/>
    <col min="7" max="7" width="21.5703125" customWidth="1"/>
    <col min="8" max="8" width="12.28515625" bestFit="1" customWidth="1"/>
    <col min="9" max="9" width="16.140625" bestFit="1" customWidth="1"/>
    <col min="10" max="10" width="17" bestFit="1" customWidth="1"/>
  </cols>
  <sheetData>
    <row r="1" spans="1:10" ht="211.5" customHeight="1" x14ac:dyDescent="0.25">
      <c r="A1" s="78" t="s">
        <v>68</v>
      </c>
      <c r="B1" s="78"/>
      <c r="C1" s="78"/>
      <c r="D1" s="78"/>
      <c r="E1" s="78"/>
      <c r="F1" s="78"/>
      <c r="G1" s="78"/>
      <c r="H1" s="78"/>
      <c r="I1" s="78"/>
    </row>
    <row r="4" spans="1:10" ht="15.75" thickBot="1" x14ac:dyDescent="0.3"/>
    <row r="5" spans="1:10" ht="30.75" thickBot="1" x14ac:dyDescent="0.3">
      <c r="A5" s="80" t="s">
        <v>0</v>
      </c>
      <c r="B5" s="80"/>
      <c r="C5" s="80"/>
      <c r="D5" s="80"/>
      <c r="E5" s="81"/>
      <c r="F5" s="1" t="s">
        <v>1</v>
      </c>
      <c r="G5" s="2" t="s">
        <v>2</v>
      </c>
      <c r="H5" s="1" t="s">
        <v>67</v>
      </c>
      <c r="I5" s="2" t="s">
        <v>25</v>
      </c>
    </row>
    <row r="6" spans="1:10" ht="36" customHeight="1" thickBot="1" x14ac:dyDescent="0.3">
      <c r="A6" s="82" t="s">
        <v>3</v>
      </c>
      <c r="B6" s="83"/>
      <c r="C6" s="83"/>
      <c r="D6" s="83"/>
      <c r="E6" s="84"/>
      <c r="F6" s="3"/>
      <c r="G6" s="4">
        <v>65</v>
      </c>
      <c r="H6" s="70"/>
      <c r="I6" s="71"/>
      <c r="J6" s="67" t="str">
        <f>IF(H6&gt;F6,"ERROR TARIFA","")</f>
        <v/>
      </c>
    </row>
    <row r="7" spans="1:10" ht="35.25" customHeight="1" thickBot="1" x14ac:dyDescent="0.3">
      <c r="A7" s="82" t="s">
        <v>4</v>
      </c>
      <c r="B7" s="83"/>
      <c r="C7" s="83"/>
      <c r="D7" s="83"/>
      <c r="E7" s="84"/>
      <c r="F7" s="3"/>
      <c r="G7" s="4">
        <v>80</v>
      </c>
      <c r="H7" s="68"/>
      <c r="I7" s="71"/>
    </row>
    <row r="8" spans="1:10" ht="40.5" customHeight="1" thickBot="1" x14ac:dyDescent="0.3">
      <c r="A8" s="82" t="s">
        <v>5</v>
      </c>
      <c r="B8" s="83"/>
      <c r="C8" s="83"/>
      <c r="D8" s="83"/>
      <c r="E8" s="84"/>
      <c r="F8" s="3"/>
      <c r="G8" s="4">
        <v>40</v>
      </c>
      <c r="H8" s="68"/>
      <c r="I8" s="71"/>
      <c r="J8" s="5"/>
    </row>
    <row r="9" spans="1:10" ht="19.5" thickBot="1" x14ac:dyDescent="0.3">
      <c r="A9" s="82" t="s">
        <v>6</v>
      </c>
      <c r="B9" s="83"/>
      <c r="C9" s="83"/>
      <c r="D9" s="83"/>
      <c r="E9" s="84"/>
      <c r="F9" s="6"/>
      <c r="G9" s="7">
        <v>50</v>
      </c>
      <c r="H9" s="68"/>
      <c r="I9" s="71"/>
    </row>
    <row r="10" spans="1:10" x14ac:dyDescent="0.25">
      <c r="A10" s="76"/>
      <c r="B10" s="76"/>
      <c r="C10" s="76"/>
      <c r="D10" s="76"/>
      <c r="E10" s="76"/>
      <c r="F10" s="8"/>
      <c r="G10" s="8"/>
      <c r="H10" s="9"/>
      <c r="I10" s="69">
        <f>SUM(I6:I9)</f>
        <v>0</v>
      </c>
    </row>
    <row r="11" spans="1:10" ht="15.75" thickBot="1" x14ac:dyDescent="0.3"/>
    <row r="12" spans="1:10" ht="30.75" thickBot="1" x14ac:dyDescent="0.3">
      <c r="A12" s="80" t="s">
        <v>7</v>
      </c>
      <c r="B12" s="80"/>
      <c r="C12" s="80"/>
      <c r="D12" s="80"/>
      <c r="E12" s="81"/>
      <c r="F12" s="1" t="s">
        <v>1</v>
      </c>
      <c r="G12" s="2" t="s">
        <v>2</v>
      </c>
      <c r="H12" s="1" t="s">
        <v>67</v>
      </c>
      <c r="I12" s="1" t="s">
        <v>25</v>
      </c>
    </row>
    <row r="13" spans="1:10" ht="19.5" thickBot="1" x14ac:dyDescent="0.3">
      <c r="A13" s="86" t="s">
        <v>8</v>
      </c>
      <c r="B13" s="87"/>
      <c r="C13" s="87"/>
      <c r="D13" s="87"/>
      <c r="E13" s="88"/>
      <c r="F13" s="3"/>
      <c r="G13" s="4">
        <v>25</v>
      </c>
      <c r="H13" s="72"/>
      <c r="I13" s="71"/>
      <c r="J13" s="67" t="str">
        <f>IF(H13&gt;F13,"ERROR TARIFA","")</f>
        <v/>
      </c>
    </row>
    <row r="14" spans="1:10" ht="19.5" thickBot="1" x14ac:dyDescent="0.3">
      <c r="A14" s="89" t="s">
        <v>9</v>
      </c>
      <c r="B14" s="90"/>
      <c r="C14" s="90"/>
      <c r="D14" s="90"/>
      <c r="E14" s="91"/>
      <c r="F14" s="3"/>
      <c r="G14" s="4">
        <v>10</v>
      </c>
      <c r="H14" s="3"/>
      <c r="I14" s="71"/>
    </row>
    <row r="15" spans="1:10" ht="19.5" thickBot="1" x14ac:dyDescent="0.3">
      <c r="A15" s="86" t="s">
        <v>10</v>
      </c>
      <c r="B15" s="87"/>
      <c r="C15" s="87"/>
      <c r="D15" s="87"/>
      <c r="E15" s="88"/>
      <c r="F15" s="3"/>
      <c r="G15" s="4">
        <v>20</v>
      </c>
      <c r="H15" s="3"/>
      <c r="I15" s="71"/>
    </row>
    <row r="16" spans="1:10" ht="19.5" thickBot="1" x14ac:dyDescent="0.3">
      <c r="A16" s="86" t="s">
        <v>11</v>
      </c>
      <c r="B16" s="87"/>
      <c r="C16" s="87"/>
      <c r="D16" s="87"/>
      <c r="E16" s="88"/>
      <c r="F16" s="10"/>
      <c r="G16" s="11">
        <v>10</v>
      </c>
      <c r="H16" s="3"/>
      <c r="I16" s="71"/>
    </row>
    <row r="17" spans="1:9" ht="19.5" thickBot="1" x14ac:dyDescent="0.3">
      <c r="A17" s="92" t="s">
        <v>12</v>
      </c>
      <c r="B17" s="93"/>
      <c r="C17" s="93"/>
      <c r="D17" s="93"/>
      <c r="E17" s="94"/>
      <c r="F17" s="12"/>
      <c r="G17" s="13">
        <v>5</v>
      </c>
      <c r="H17" s="3"/>
      <c r="I17" s="71"/>
    </row>
    <row r="18" spans="1:9" ht="19.5" thickBot="1" x14ac:dyDescent="0.3">
      <c r="A18" s="100" t="s">
        <v>13</v>
      </c>
      <c r="B18" s="101"/>
      <c r="C18" s="101"/>
      <c r="D18" s="101"/>
      <c r="E18" s="102"/>
      <c r="F18" s="12"/>
      <c r="G18" s="13">
        <v>5</v>
      </c>
      <c r="H18" s="14"/>
      <c r="I18" s="71"/>
    </row>
    <row r="19" spans="1:9" ht="19.5" thickBot="1" x14ac:dyDescent="0.3">
      <c r="A19" s="101" t="s">
        <v>14</v>
      </c>
      <c r="B19" s="101"/>
      <c r="C19" s="101"/>
      <c r="D19" s="101"/>
      <c r="E19" s="101"/>
      <c r="F19" s="12"/>
      <c r="G19" s="13">
        <v>2</v>
      </c>
      <c r="H19" s="6"/>
      <c r="I19" s="71"/>
    </row>
    <row r="20" spans="1:9" x14ac:dyDescent="0.25">
      <c r="A20" s="76"/>
      <c r="B20" s="76"/>
      <c r="C20" s="76"/>
      <c r="D20" s="76"/>
      <c r="E20" s="76"/>
      <c r="F20" s="8"/>
      <c r="G20" s="8"/>
      <c r="H20" s="15"/>
      <c r="I20" s="69">
        <f>SUM(I10)</f>
        <v>0</v>
      </c>
    </row>
    <row r="21" spans="1:9" ht="15.75" thickBot="1" x14ac:dyDescent="0.3"/>
    <row r="22" spans="1:9" ht="30.75" thickBot="1" x14ac:dyDescent="0.3">
      <c r="A22" s="16" t="s">
        <v>15</v>
      </c>
      <c r="B22" s="1" t="s">
        <v>1</v>
      </c>
      <c r="C22" s="2" t="s">
        <v>16</v>
      </c>
      <c r="D22" s="1" t="s">
        <v>67</v>
      </c>
      <c r="E22" s="1" t="s">
        <v>25</v>
      </c>
    </row>
    <row r="23" spans="1:9" ht="60.75" thickBot="1" x14ac:dyDescent="0.3">
      <c r="A23" s="17" t="s">
        <v>17</v>
      </c>
      <c r="B23" s="18"/>
      <c r="C23" s="19">
        <v>15</v>
      </c>
      <c r="D23" s="70"/>
      <c r="E23" s="71"/>
      <c r="F23" s="67" t="str">
        <f>IF(D23&gt;B23,"ERROR TARIFA","")</f>
        <v/>
      </c>
    </row>
    <row r="24" spans="1:9" ht="60.75" thickBot="1" x14ac:dyDescent="0.3">
      <c r="A24" s="21" t="s">
        <v>18</v>
      </c>
      <c r="B24" s="22"/>
      <c r="C24" s="23">
        <v>2</v>
      </c>
      <c r="D24" s="20"/>
      <c r="E24" s="71"/>
    </row>
    <row r="25" spans="1:9" x14ac:dyDescent="0.25">
      <c r="A25" s="15"/>
      <c r="D25" s="24"/>
      <c r="E25" s="69">
        <f>SUM(E23:E24)</f>
        <v>0</v>
      </c>
    </row>
    <row r="28" spans="1:9" ht="15.75" x14ac:dyDescent="0.25">
      <c r="A28" s="25" t="s">
        <v>19</v>
      </c>
      <c r="B28" s="26"/>
      <c r="C28" s="27"/>
      <c r="D28" s="28"/>
      <c r="F28" s="29"/>
    </row>
    <row r="29" spans="1:9" ht="45" x14ac:dyDescent="0.25">
      <c r="A29" s="30" t="s">
        <v>20</v>
      </c>
      <c r="B29" s="31" t="s">
        <v>21</v>
      </c>
      <c r="C29" s="32" t="s">
        <v>22</v>
      </c>
      <c r="D29" s="33" t="s">
        <v>23</v>
      </c>
      <c r="E29" s="30" t="s">
        <v>24</v>
      </c>
      <c r="F29" s="31" t="s">
        <v>67</v>
      </c>
      <c r="G29" s="31" t="s">
        <v>25</v>
      </c>
    </row>
    <row r="30" spans="1:9" ht="18.75" x14ac:dyDescent="0.25">
      <c r="A30" s="34">
        <v>0</v>
      </c>
      <c r="B30" s="35"/>
      <c r="C30" s="36"/>
      <c r="D30" s="35"/>
      <c r="E30" s="37">
        <v>3</v>
      </c>
      <c r="F30" s="65"/>
      <c r="G30" s="66"/>
      <c r="H30" s="67" t="str">
        <f>IF(F30&gt;D30,"ERROR TARIFA","")</f>
        <v/>
      </c>
    </row>
    <row r="31" spans="1:9" ht="18.75" x14ac:dyDescent="0.25">
      <c r="A31" s="34">
        <v>1</v>
      </c>
      <c r="B31" s="35"/>
      <c r="C31" s="36"/>
      <c r="D31" s="35"/>
      <c r="E31" s="37">
        <v>3</v>
      </c>
      <c r="F31" s="38"/>
      <c r="G31" s="66"/>
    </row>
    <row r="32" spans="1:9" ht="18.75" x14ac:dyDescent="0.25">
      <c r="A32" s="34">
        <v>2</v>
      </c>
      <c r="B32" s="35"/>
      <c r="C32" s="36"/>
      <c r="D32" s="35"/>
      <c r="E32" s="37">
        <v>3</v>
      </c>
      <c r="F32" s="38"/>
      <c r="G32" s="66"/>
    </row>
    <row r="33" spans="1:7" ht="18.75" x14ac:dyDescent="0.25">
      <c r="A33" s="34">
        <v>3</v>
      </c>
      <c r="B33" s="35"/>
      <c r="C33" s="36"/>
      <c r="D33" s="35"/>
      <c r="E33" s="37">
        <v>3</v>
      </c>
      <c r="F33" s="38"/>
      <c r="G33" s="66"/>
    </row>
    <row r="34" spans="1:7" ht="18.75" x14ac:dyDescent="0.25">
      <c r="A34" s="34">
        <v>4</v>
      </c>
      <c r="B34" s="35"/>
      <c r="C34" s="36"/>
      <c r="D34" s="35"/>
      <c r="E34" s="37">
        <v>2</v>
      </c>
      <c r="F34" s="38"/>
      <c r="G34" s="66"/>
    </row>
    <row r="35" spans="1:7" ht="18.75" x14ac:dyDescent="0.25">
      <c r="A35" s="34">
        <v>5</v>
      </c>
      <c r="B35" s="35"/>
      <c r="C35" s="36"/>
      <c r="D35" s="35"/>
      <c r="E35" s="37">
        <v>0</v>
      </c>
      <c r="F35" s="38"/>
      <c r="G35" s="66"/>
    </row>
    <row r="36" spans="1:7" ht="18.75" x14ac:dyDescent="0.25">
      <c r="A36" s="34">
        <v>6</v>
      </c>
      <c r="B36" s="35"/>
      <c r="C36" s="36"/>
      <c r="D36" s="35"/>
      <c r="E36" s="37">
        <v>0</v>
      </c>
      <c r="F36" s="38"/>
      <c r="G36" s="66"/>
    </row>
    <row r="37" spans="1:7" ht="18.75" x14ac:dyDescent="0.25">
      <c r="A37" s="34">
        <v>7</v>
      </c>
      <c r="B37" s="35"/>
      <c r="C37" s="36"/>
      <c r="D37" s="35"/>
      <c r="E37" s="37">
        <v>0</v>
      </c>
      <c r="F37" s="38"/>
      <c r="G37" s="66"/>
    </row>
    <row r="38" spans="1:7" ht="18.75" x14ac:dyDescent="0.25">
      <c r="A38" s="34">
        <v>8</v>
      </c>
      <c r="B38" s="35"/>
      <c r="C38" s="36"/>
      <c r="D38" s="35"/>
      <c r="E38" s="37">
        <v>0</v>
      </c>
      <c r="F38" s="38"/>
      <c r="G38" s="66"/>
    </row>
    <row r="39" spans="1:7" ht="30.95" customHeight="1" x14ac:dyDescent="0.25">
      <c r="A39" s="39" t="s">
        <v>26</v>
      </c>
      <c r="B39" s="103" t="s">
        <v>27</v>
      </c>
      <c r="C39" s="103"/>
      <c r="D39" s="103"/>
      <c r="E39" s="103"/>
      <c r="F39" s="40"/>
      <c r="G39" s="69">
        <f>SUM(G30:G38)</f>
        <v>0</v>
      </c>
    </row>
    <row r="42" spans="1:7" x14ac:dyDescent="0.25">
      <c r="A42" s="85" t="s">
        <v>28</v>
      </c>
      <c r="B42" s="85"/>
      <c r="C42" s="85"/>
      <c r="D42" s="85"/>
      <c r="E42" s="85"/>
      <c r="F42" s="85"/>
    </row>
    <row r="43" spans="1:7" ht="65.099999999999994" customHeight="1" x14ac:dyDescent="0.25">
      <c r="A43" s="85" t="s">
        <v>29</v>
      </c>
      <c r="B43" s="85"/>
      <c r="C43" s="85"/>
      <c r="D43" s="85"/>
      <c r="E43" s="85"/>
      <c r="F43" s="85"/>
      <c r="G43" s="85"/>
    </row>
    <row r="44" spans="1:7" ht="15.75" x14ac:dyDescent="0.25">
      <c r="A44" s="25" t="s">
        <v>30</v>
      </c>
      <c r="B44" s="41"/>
      <c r="C44" s="42"/>
      <c r="D44" s="43"/>
    </row>
    <row r="45" spans="1:7" ht="45" x14ac:dyDescent="0.25">
      <c r="A45" s="44" t="s">
        <v>20</v>
      </c>
      <c r="B45" s="45" t="s">
        <v>31</v>
      </c>
      <c r="C45" s="44" t="s">
        <v>24</v>
      </c>
      <c r="D45" s="44" t="s">
        <v>67</v>
      </c>
      <c r="E45" s="44" t="s">
        <v>25</v>
      </c>
    </row>
    <row r="46" spans="1:7" ht="18.75" x14ac:dyDescent="0.25">
      <c r="A46" s="34">
        <v>0</v>
      </c>
      <c r="B46" s="46"/>
      <c r="C46" s="37">
        <v>3</v>
      </c>
      <c r="D46" s="65"/>
      <c r="E46" s="66"/>
      <c r="F46" s="67" t="str">
        <f>IF(D46&gt;B46,"ERROR TARIFA","")</f>
        <v/>
      </c>
    </row>
    <row r="47" spans="1:7" ht="18.75" x14ac:dyDescent="0.25">
      <c r="A47" s="34">
        <v>1</v>
      </c>
      <c r="B47" s="46"/>
      <c r="C47" s="37">
        <v>3</v>
      </c>
      <c r="D47" s="47"/>
      <c r="E47" s="66"/>
    </row>
    <row r="48" spans="1:7" ht="18.75" x14ac:dyDescent="0.25">
      <c r="A48" s="34">
        <v>2</v>
      </c>
      <c r="B48" s="46"/>
      <c r="C48" s="37">
        <v>3</v>
      </c>
      <c r="D48" s="47"/>
      <c r="E48" s="66"/>
    </row>
    <row r="49" spans="1:6" ht="18.75" x14ac:dyDescent="0.25">
      <c r="A49" s="34">
        <v>3</v>
      </c>
      <c r="B49" s="46"/>
      <c r="C49" s="37">
        <v>3</v>
      </c>
      <c r="D49" s="47"/>
      <c r="E49" s="66"/>
    </row>
    <row r="50" spans="1:6" ht="18.75" x14ac:dyDescent="0.25">
      <c r="A50" s="34">
        <v>4</v>
      </c>
      <c r="B50" s="46"/>
      <c r="C50" s="37">
        <v>2</v>
      </c>
      <c r="D50" s="47"/>
      <c r="E50" s="66"/>
    </row>
    <row r="51" spans="1:6" ht="18.75" x14ac:dyDescent="0.25">
      <c r="A51" s="34">
        <v>5</v>
      </c>
      <c r="B51" s="46"/>
      <c r="C51" s="37">
        <v>0</v>
      </c>
      <c r="D51" s="47"/>
      <c r="E51" s="66"/>
    </row>
    <row r="52" spans="1:6" ht="18.75" x14ac:dyDescent="0.25">
      <c r="A52" s="34">
        <v>6</v>
      </c>
      <c r="B52" s="46"/>
      <c r="C52" s="37">
        <v>0</v>
      </c>
      <c r="D52" s="47"/>
      <c r="E52" s="66"/>
    </row>
    <row r="53" spans="1:6" ht="18.75" x14ac:dyDescent="0.25">
      <c r="A53" s="34">
        <v>7</v>
      </c>
      <c r="B53" s="46"/>
      <c r="C53" s="37">
        <v>0</v>
      </c>
      <c r="D53" s="47"/>
      <c r="E53" s="66"/>
    </row>
    <row r="54" spans="1:6" ht="18.75" x14ac:dyDescent="0.25">
      <c r="A54" s="34">
        <v>8</v>
      </c>
      <c r="B54" s="46"/>
      <c r="C54" s="37">
        <v>0</v>
      </c>
      <c r="D54" s="47"/>
      <c r="E54" s="66"/>
    </row>
    <row r="55" spans="1:6" x14ac:dyDescent="0.25">
      <c r="A55" s="27"/>
      <c r="B55" s="26"/>
      <c r="C55" s="48"/>
      <c r="D55" s="28"/>
      <c r="E55" s="69">
        <f>SUM(E46:E54)</f>
        <v>0</v>
      </c>
    </row>
    <row r="57" spans="1:6" x14ac:dyDescent="0.25">
      <c r="A57" s="85" t="s">
        <v>28</v>
      </c>
      <c r="B57" s="85"/>
      <c r="C57" s="85"/>
      <c r="D57" s="85"/>
      <c r="E57" s="85"/>
      <c r="F57" s="85"/>
    </row>
    <row r="60" spans="1:6" ht="15.75" x14ac:dyDescent="0.25">
      <c r="A60" s="25" t="s">
        <v>32</v>
      </c>
      <c r="B60" s="41"/>
      <c r="C60" s="42"/>
      <c r="D60" s="43"/>
    </row>
    <row r="61" spans="1:6" ht="60" x14ac:dyDescent="0.25">
      <c r="A61" s="30" t="s">
        <v>20</v>
      </c>
      <c r="B61" s="33" t="s">
        <v>33</v>
      </c>
      <c r="C61" s="30" t="s">
        <v>24</v>
      </c>
      <c r="D61" s="33" t="s">
        <v>67</v>
      </c>
      <c r="E61" s="33" t="s">
        <v>25</v>
      </c>
    </row>
    <row r="62" spans="1:6" ht="18.75" x14ac:dyDescent="0.25">
      <c r="A62" s="49">
        <v>0</v>
      </c>
      <c r="B62" s="46"/>
      <c r="C62" s="37">
        <v>3</v>
      </c>
      <c r="D62" s="65"/>
      <c r="E62" s="66"/>
      <c r="F62" s="67" t="str">
        <f>IF(D62&gt;B62,"ERROR TARIFA","")</f>
        <v/>
      </c>
    </row>
    <row r="63" spans="1:6" ht="18.75" x14ac:dyDescent="0.25">
      <c r="A63" s="34">
        <v>1</v>
      </c>
      <c r="B63" s="46"/>
      <c r="C63" s="37">
        <v>3</v>
      </c>
      <c r="D63" s="50"/>
      <c r="E63" s="66"/>
    </row>
    <row r="64" spans="1:6" ht="18.75" x14ac:dyDescent="0.25">
      <c r="A64" s="34">
        <v>2</v>
      </c>
      <c r="B64" s="46"/>
      <c r="C64" s="37">
        <v>3</v>
      </c>
      <c r="D64" s="50"/>
      <c r="E64" s="66"/>
    </row>
    <row r="65" spans="1:8" ht="18.75" x14ac:dyDescent="0.25">
      <c r="A65" s="34">
        <v>3</v>
      </c>
      <c r="B65" s="46"/>
      <c r="C65" s="37">
        <v>3</v>
      </c>
      <c r="D65" s="50"/>
      <c r="E65" s="66"/>
    </row>
    <row r="66" spans="1:8" ht="18.75" x14ac:dyDescent="0.25">
      <c r="A66" s="34">
        <v>4</v>
      </c>
      <c r="B66" s="46"/>
      <c r="C66" s="37">
        <v>2</v>
      </c>
      <c r="D66" s="50"/>
      <c r="E66" s="66"/>
    </row>
    <row r="67" spans="1:8" ht="18.75" x14ac:dyDescent="0.25">
      <c r="A67" s="34">
        <v>5</v>
      </c>
      <c r="B67" s="46"/>
      <c r="C67" s="37">
        <v>0</v>
      </c>
      <c r="D67" s="50"/>
      <c r="E67" s="66"/>
    </row>
    <row r="68" spans="1:8" ht="18.75" x14ac:dyDescent="0.25">
      <c r="A68" s="34">
        <v>6</v>
      </c>
      <c r="B68" s="46"/>
      <c r="C68" s="37">
        <v>0</v>
      </c>
      <c r="D68" s="50"/>
      <c r="E68" s="66"/>
    </row>
    <row r="69" spans="1:8" ht="18.75" x14ac:dyDescent="0.25">
      <c r="A69" s="34">
        <v>7</v>
      </c>
      <c r="B69" s="46"/>
      <c r="C69" s="37">
        <v>0</v>
      </c>
      <c r="D69" s="50"/>
      <c r="E69" s="66"/>
    </row>
    <row r="70" spans="1:8" ht="18.75" x14ac:dyDescent="0.25">
      <c r="A70" s="34">
        <v>8</v>
      </c>
      <c r="B70" s="46"/>
      <c r="C70" s="37">
        <v>0</v>
      </c>
      <c r="D70" s="50"/>
      <c r="E70" s="66"/>
    </row>
    <row r="71" spans="1:8" ht="18.75" x14ac:dyDescent="0.25">
      <c r="A71" s="51" t="s">
        <v>34</v>
      </c>
      <c r="B71" s="47">
        <v>4000</v>
      </c>
      <c r="C71" s="37">
        <v>1</v>
      </c>
      <c r="D71" s="50"/>
      <c r="E71" s="66">
        <v>4000</v>
      </c>
    </row>
    <row r="72" spans="1:8" ht="18.75" x14ac:dyDescent="0.25">
      <c r="A72" s="51" t="s">
        <v>35</v>
      </c>
      <c r="B72" s="47">
        <v>1500</v>
      </c>
      <c r="C72" s="37">
        <v>1</v>
      </c>
      <c r="D72" s="50"/>
      <c r="E72" s="66">
        <v>1500</v>
      </c>
    </row>
    <row r="73" spans="1:8" ht="18.75" x14ac:dyDescent="0.25">
      <c r="A73" s="51" t="s">
        <v>36</v>
      </c>
      <c r="B73" s="47">
        <v>1000</v>
      </c>
      <c r="C73" s="37">
        <v>1</v>
      </c>
      <c r="D73" s="50"/>
      <c r="E73" s="66">
        <v>1000</v>
      </c>
    </row>
    <row r="74" spans="1:8" ht="18.75" x14ac:dyDescent="0.25">
      <c r="A74" s="52"/>
      <c r="B74" s="28"/>
      <c r="C74" s="53"/>
      <c r="D74" s="28"/>
      <c r="E74" s="66">
        <f>SUM(E62:E73)</f>
        <v>6500</v>
      </c>
    </row>
    <row r="76" spans="1:8" x14ac:dyDescent="0.25">
      <c r="A76" s="85" t="s">
        <v>37</v>
      </c>
      <c r="B76" s="85"/>
      <c r="C76" s="85"/>
      <c r="D76" s="85"/>
      <c r="E76" s="85"/>
      <c r="F76" s="85"/>
      <c r="G76" s="85"/>
      <c r="H76" s="85"/>
    </row>
    <row r="78" spans="1:8" x14ac:dyDescent="0.25">
      <c r="A78" s="54" t="s">
        <v>38</v>
      </c>
      <c r="B78" s="98" t="s">
        <v>39</v>
      </c>
      <c r="C78" s="98"/>
      <c r="D78" s="99"/>
    </row>
    <row r="79" spans="1:8" ht="25.5" x14ac:dyDescent="0.25">
      <c r="A79" s="55" t="s">
        <v>40</v>
      </c>
      <c r="B79" s="95" t="s">
        <v>41</v>
      </c>
      <c r="C79" s="96"/>
      <c r="D79" s="96"/>
    </row>
    <row r="80" spans="1:8" ht="25.5" x14ac:dyDescent="0.25">
      <c r="A80" s="55" t="s">
        <v>42</v>
      </c>
      <c r="B80" s="95" t="s">
        <v>43</v>
      </c>
      <c r="C80" s="96"/>
      <c r="D80" s="96"/>
    </row>
    <row r="81" spans="1:9" ht="38.25" x14ac:dyDescent="0.25">
      <c r="A81" s="55" t="s">
        <v>44</v>
      </c>
      <c r="B81" s="95" t="s">
        <v>45</v>
      </c>
      <c r="C81" s="96"/>
      <c r="D81" s="96"/>
    </row>
    <row r="82" spans="1:9" x14ac:dyDescent="0.25">
      <c r="A82" s="55" t="s">
        <v>46</v>
      </c>
      <c r="B82" s="95" t="s">
        <v>47</v>
      </c>
      <c r="C82" s="96"/>
      <c r="D82" s="96"/>
    </row>
    <row r="83" spans="1:9" x14ac:dyDescent="0.25">
      <c r="A83" s="55" t="s">
        <v>48</v>
      </c>
      <c r="B83" s="95" t="s">
        <v>49</v>
      </c>
      <c r="C83" s="96"/>
      <c r="D83" s="96"/>
    </row>
    <row r="84" spans="1:9" x14ac:dyDescent="0.25">
      <c r="A84" s="55" t="s">
        <v>50</v>
      </c>
      <c r="B84" s="26"/>
      <c r="C84" s="27"/>
      <c r="D84" s="43"/>
    </row>
    <row r="85" spans="1:9" x14ac:dyDescent="0.25">
      <c r="A85" s="55" t="s">
        <v>51</v>
      </c>
      <c r="B85" s="26"/>
      <c r="C85" s="27"/>
      <c r="D85" s="43"/>
    </row>
    <row r="86" spans="1:9" x14ac:dyDescent="0.25">
      <c r="A86" s="55" t="s">
        <v>52</v>
      </c>
      <c r="B86" s="26"/>
      <c r="C86" s="27"/>
      <c r="D86" s="43"/>
    </row>
    <row r="87" spans="1:9" x14ac:dyDescent="0.25">
      <c r="A87" s="55" t="s">
        <v>53</v>
      </c>
      <c r="B87" s="26"/>
      <c r="C87" s="27"/>
      <c r="D87" s="43"/>
    </row>
    <row r="88" spans="1:9" x14ac:dyDescent="0.25">
      <c r="A88" s="55" t="s">
        <v>54</v>
      </c>
      <c r="B88" s="26"/>
      <c r="C88" s="27"/>
      <c r="D88" s="43"/>
    </row>
    <row r="91" spans="1:9" ht="36.6" customHeight="1" x14ac:dyDescent="0.25">
      <c r="A91" s="85" t="s">
        <v>29</v>
      </c>
      <c r="B91" s="85"/>
      <c r="C91" s="85"/>
      <c r="D91" s="85"/>
      <c r="E91" s="85"/>
      <c r="F91" s="85"/>
      <c r="G91" s="85"/>
      <c r="H91" s="85"/>
      <c r="I91" s="85"/>
    </row>
    <row r="94" spans="1:9" ht="15.75" x14ac:dyDescent="0.25">
      <c r="A94" s="25" t="s">
        <v>55</v>
      </c>
      <c r="B94" s="56"/>
      <c r="C94" s="25"/>
      <c r="D94" s="56"/>
      <c r="E94" s="25"/>
      <c r="F94" s="25"/>
    </row>
    <row r="95" spans="1:9" ht="60" x14ac:dyDescent="0.25">
      <c r="A95" s="30" t="s">
        <v>56</v>
      </c>
      <c r="B95" s="33" t="s">
        <v>57</v>
      </c>
      <c r="C95" s="32" t="s">
        <v>58</v>
      </c>
      <c r="D95" s="33" t="s">
        <v>59</v>
      </c>
      <c r="E95" s="30" t="s">
        <v>25</v>
      </c>
      <c r="F95" s="57" t="s">
        <v>24</v>
      </c>
      <c r="G95" s="30" t="s">
        <v>67</v>
      </c>
      <c r="H95" s="30" t="s">
        <v>25</v>
      </c>
    </row>
    <row r="96" spans="1:9" ht="18.75" x14ac:dyDescent="0.25">
      <c r="A96" s="58" t="s">
        <v>60</v>
      </c>
      <c r="B96" s="59"/>
      <c r="C96" s="59"/>
      <c r="D96" s="59"/>
      <c r="E96" s="35"/>
      <c r="F96" s="60">
        <v>3</v>
      </c>
      <c r="G96" s="65"/>
      <c r="H96" s="66"/>
      <c r="I96" s="67" t="str">
        <f>IF(G96&gt;E96,"ERROR TARIFA","")</f>
        <v/>
      </c>
    </row>
    <row r="97" spans="1:8" ht="18.75" x14ac:dyDescent="0.25">
      <c r="A97" s="58" t="s">
        <v>61</v>
      </c>
      <c r="B97" s="59"/>
      <c r="C97" s="59"/>
      <c r="D97" s="59"/>
      <c r="E97" s="35"/>
      <c r="F97" s="60">
        <v>1</v>
      </c>
      <c r="G97" s="61"/>
      <c r="H97" s="66"/>
    </row>
    <row r="98" spans="1:8" ht="18.75" x14ac:dyDescent="0.25">
      <c r="A98" s="58" t="s">
        <v>62</v>
      </c>
      <c r="B98" s="59"/>
      <c r="C98" s="59"/>
      <c r="D98" s="59"/>
      <c r="E98" s="35"/>
      <c r="F98" s="60">
        <v>1</v>
      </c>
      <c r="G98" s="61"/>
      <c r="H98" s="66"/>
    </row>
    <row r="99" spans="1:8" ht="60" x14ac:dyDescent="0.25">
      <c r="A99" s="58" t="s">
        <v>63</v>
      </c>
      <c r="B99" s="59"/>
      <c r="C99" s="59"/>
      <c r="D99" s="59"/>
      <c r="E99" s="61"/>
      <c r="F99" s="34">
        <v>1</v>
      </c>
      <c r="G99" s="61"/>
      <c r="H99" s="66"/>
    </row>
    <row r="100" spans="1:8" ht="30" x14ac:dyDescent="0.25">
      <c r="A100" s="58" t="s">
        <v>64</v>
      </c>
      <c r="B100" s="59"/>
      <c r="C100" s="59"/>
      <c r="D100" s="59"/>
      <c r="E100" s="61"/>
      <c r="F100" s="60">
        <v>1</v>
      </c>
      <c r="G100" s="61"/>
      <c r="H100" s="66"/>
    </row>
    <row r="101" spans="1:8" ht="75" x14ac:dyDescent="0.25">
      <c r="A101" s="58" t="s">
        <v>65</v>
      </c>
      <c r="B101" s="59"/>
      <c r="C101" s="59"/>
      <c r="D101" s="59"/>
      <c r="E101" s="62"/>
      <c r="F101" s="34">
        <v>1</v>
      </c>
      <c r="G101" s="63"/>
      <c r="H101" s="66"/>
    </row>
    <row r="102" spans="1:8" ht="18.75" x14ac:dyDescent="0.25">
      <c r="A102" s="64"/>
      <c r="B102" s="64"/>
      <c r="D102" s="29"/>
      <c r="F102" s="29"/>
      <c r="G102" s="40"/>
      <c r="H102" s="66">
        <f>SUM(H96:H101)</f>
        <v>0</v>
      </c>
    </row>
    <row r="106" spans="1:8" ht="142.5" customHeight="1" x14ac:dyDescent="0.25">
      <c r="A106" s="97" t="s">
        <v>66</v>
      </c>
      <c r="B106" s="97"/>
      <c r="C106" s="97"/>
      <c r="D106" s="97"/>
      <c r="E106" s="97"/>
      <c r="F106" s="97"/>
    </row>
    <row r="109" spans="1:8" ht="32.25" customHeight="1" x14ac:dyDescent="0.4">
      <c r="A109" s="77" t="s">
        <v>69</v>
      </c>
      <c r="B109" s="77"/>
      <c r="C109" s="73"/>
      <c r="D109" s="74"/>
      <c r="E109" s="74"/>
      <c r="F109" s="75">
        <f>I10+I20+E25+G39+E55+H102+E74</f>
        <v>6500</v>
      </c>
    </row>
    <row r="111" spans="1:8" ht="51" customHeight="1" x14ac:dyDescent="0.25">
      <c r="A111" s="78" t="s">
        <v>70</v>
      </c>
      <c r="B111" s="78"/>
      <c r="C111" s="78"/>
      <c r="D111" s="78"/>
      <c r="E111" s="78"/>
      <c r="F111" s="78"/>
    </row>
    <row r="113" spans="1:2" x14ac:dyDescent="0.25">
      <c r="A113" s="79" t="s">
        <v>71</v>
      </c>
      <c r="B113" s="79"/>
    </row>
    <row r="114" spans="1:2" x14ac:dyDescent="0.25">
      <c r="A114" s="79"/>
      <c r="B114" s="79"/>
    </row>
  </sheetData>
  <mergeCells count="32">
    <mergeCell ref="B82:D82"/>
    <mergeCell ref="B83:D83"/>
    <mergeCell ref="A91:I91"/>
    <mergeCell ref="A106:F106"/>
    <mergeCell ref="A1:I1"/>
    <mergeCell ref="A57:F57"/>
    <mergeCell ref="A76:H76"/>
    <mergeCell ref="B78:D78"/>
    <mergeCell ref="B79:D79"/>
    <mergeCell ref="B80:D80"/>
    <mergeCell ref="B81:D81"/>
    <mergeCell ref="A18:E18"/>
    <mergeCell ref="A19:E19"/>
    <mergeCell ref="A20:E20"/>
    <mergeCell ref="B39:E39"/>
    <mergeCell ref="A42:F42"/>
    <mergeCell ref="A10:E10"/>
    <mergeCell ref="A109:B109"/>
    <mergeCell ref="A111:F111"/>
    <mergeCell ref="A113:B114"/>
    <mergeCell ref="A5:E5"/>
    <mergeCell ref="A6:E6"/>
    <mergeCell ref="A7:E7"/>
    <mergeCell ref="A8:E8"/>
    <mergeCell ref="A9:E9"/>
    <mergeCell ref="A43:G43"/>
    <mergeCell ref="A12:E12"/>
    <mergeCell ref="A13:E13"/>
    <mergeCell ref="A14:E14"/>
    <mergeCell ref="A15:E15"/>
    <mergeCell ref="A16:E16"/>
    <mergeCell ref="A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2023-02-06T12:14:19Z</dcterms:created>
  <dcterms:modified xsi:type="dcterms:W3CDTF">2023-02-17T10:17:52Z</dcterms:modified>
</cp:coreProperties>
</file>