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Ibiza\Hospitalari\2023\Publicar\"/>
    </mc:Choice>
  </mc:AlternateContent>
  <xr:revisionPtr revIDLastSave="0" documentId="13_ncr:1_{E32E5DB2-1AA4-4EBB-A5E7-A67809DF29DD}" xr6:coauthVersionLast="47" xr6:coauthVersionMax="47" xr10:uidLastSave="{00000000-0000-0000-0000-000000000000}"/>
  <bookViews>
    <workbookView xWindow="-120" yWindow="-120" windowWidth="29040" windowHeight="15840" xr2:uid="{490B755F-5060-4380-A9C6-F6FFF798187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7" i="1" l="1"/>
  <c r="E67" i="1"/>
  <c r="E68" i="1"/>
  <c r="E69" i="1"/>
  <c r="E66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21" i="1"/>
  <c r="E5" i="1"/>
  <c r="E6" i="1"/>
  <c r="E7" i="1"/>
  <c r="E8" i="1"/>
  <c r="E9" i="1"/>
  <c r="E10" i="1"/>
  <c r="E11" i="1"/>
  <c r="E4" i="1"/>
  <c r="E85" i="1"/>
  <c r="E86" i="1"/>
  <c r="E87" i="1"/>
  <c r="E88" i="1"/>
  <c r="E84" i="1"/>
  <c r="F84" i="1"/>
  <c r="F85" i="1"/>
  <c r="F86" i="1"/>
  <c r="F87" i="1"/>
  <c r="F88" i="1"/>
  <c r="F83" i="1"/>
  <c r="F79" i="1"/>
  <c r="E79" i="1"/>
  <c r="E80" i="1" s="1"/>
  <c r="F74" i="1"/>
  <c r="E74" i="1"/>
  <c r="E75" i="1" s="1"/>
  <c r="F66" i="1"/>
  <c r="F21" i="1"/>
  <c r="F4" i="1"/>
  <c r="E89" i="1" l="1"/>
  <c r="E12" i="1"/>
  <c r="E70" i="1"/>
  <c r="E59" i="1"/>
  <c r="F104" i="1" l="1"/>
  <c r="F105" i="1" s="1"/>
</calcChain>
</file>

<file path=xl/sharedStrings.xml><?xml version="1.0" encoding="utf-8"?>
<sst xmlns="http://schemas.openxmlformats.org/spreadsheetml/2006/main" count="113" uniqueCount="91">
  <si>
    <t>Urgencias y visitas</t>
  </si>
  <si>
    <t xml:space="preserve">  Precio Ud. </t>
  </si>
  <si>
    <t xml:space="preserve"> Ud.</t>
  </si>
  <si>
    <t>Total</t>
  </si>
  <si>
    <t>Urgencias y Visitas</t>
  </si>
  <si>
    <t>Precio Ud.</t>
  </si>
  <si>
    <t>Ud.</t>
  </si>
  <si>
    <r>
      <rPr>
        <b/>
        <sz val="10"/>
        <color rgb="FF000000"/>
        <rFont val="Calibri"/>
        <family val="2"/>
        <scheme val="minor"/>
      </rPr>
      <t>Urgencias</t>
    </r>
    <r>
      <rPr>
        <sz val="10"/>
        <color rgb="FF000000"/>
        <rFont val="Calibri"/>
        <family val="2"/>
        <scheme val="minor"/>
      </rPr>
      <t xml:space="preserve"> (inferior a 13 horas) incluye radiología simple, pruebas de laboratorio convencionales i determinación del tratamiento</t>
    </r>
  </si>
  <si>
    <r>
      <rPr>
        <b/>
        <sz val="10"/>
        <color theme="1"/>
        <rFont val="Calibri"/>
        <family val="2"/>
        <scheme val="minor"/>
      </rPr>
      <t>Asistencia en el hospital de día o boxes urgencias</t>
    </r>
    <r>
      <rPr>
        <sz val="10"/>
        <color rgb="FF000000"/>
        <rFont val="Calibri"/>
        <family val="2"/>
        <scheme val="minor"/>
      </rPr>
      <t xml:space="preserve"> (superior a 13 horas)  incluyen la indicación y la realización de
exámenes y procedimientos diagnósticos básicos; la indicación, la realización y el seguimiento de los tratamientos terapéuticos que el
paciente necesite</t>
    </r>
  </si>
  <si>
    <r>
      <rPr>
        <b/>
        <sz val="10"/>
        <color rgb="FF000000"/>
        <rFont val="Calibri"/>
        <family val="2"/>
        <scheme val="minor"/>
      </rPr>
      <t>Primera consulta</t>
    </r>
    <r>
      <rPr>
        <sz val="10"/>
        <color rgb="FF000000"/>
        <rFont val="Calibri"/>
        <family val="2"/>
        <scheme val="minor"/>
      </rPr>
      <t xml:space="preserve"> (incluyen todas las actuaciones que sea necesario realizar al centro hospitalario para determinar el
diagnóstico y la orientación terapéutica del proceso asistencial del paciente y también las técnicas diagnósticas básicas: radiología simple,
pruebas de laboratorio convencionales, determinación del tratamiento) se aplicaran a todos los especialistas.</t>
    </r>
  </si>
  <si>
    <r>
      <rPr>
        <b/>
        <sz val="10"/>
        <rFont val="Calibri"/>
        <family val="2"/>
        <scheme val="minor"/>
      </rPr>
      <t>Consulta sucesiva</t>
    </r>
    <r>
      <rPr>
        <sz val="10"/>
        <rFont val="Calibri"/>
        <family val="2"/>
        <scheme val="minor"/>
      </rPr>
      <t xml:space="preserve"> (incluyen todas las actuaciones que se tengan que hacer en el centro de
atención especializada)</t>
    </r>
  </si>
  <si>
    <t>Administración de medicación (por proceso)</t>
  </si>
  <si>
    <t>Cura primera consulta enfermería</t>
  </si>
  <si>
    <t>Cura consulta sucesiva de enfermería</t>
  </si>
  <si>
    <t>Rehabilitación (sesión)</t>
  </si>
  <si>
    <t>*En caso de ingreso hospitalario no procede la facturación de urgencias.</t>
  </si>
  <si>
    <t>*Las curas de enfermería están incluidas en el precio de las estancias hospitalarias quirúrgicas, en las estancias no</t>
  </si>
  <si>
    <t>quirúrgicas, y en la asistencia de urgencias, por lo que la tarifa de esta actuación sólo será aplicable cuando un  paciente</t>
  </si>
  <si>
    <t>requiera una cura independiente de las actuaciones mencionadas, no pudiendo ser tarificada si la aplicación de dicho tratamiento coincide con una de dichas actuaciones.</t>
  </si>
  <si>
    <t>* Las tarifas de primeras visitas y sucesivas serán de aplicación solamente para las interconsultas intrahospitalarias (pacientes ingresados), interconsultas en urgencias, así como las consultas postoperartorias.</t>
  </si>
  <si>
    <t>Pruebas diagnósticas</t>
  </si>
  <si>
    <t xml:space="preserve"> Precio Ud.</t>
  </si>
  <si>
    <t>Ecocardiograma</t>
  </si>
  <si>
    <t>Electrocardiograma</t>
  </si>
  <si>
    <t>Electromiograma</t>
  </si>
  <si>
    <t>Ergometria</t>
  </si>
  <si>
    <t xml:space="preserve">Ecografia </t>
  </si>
  <si>
    <t>Campimetria</t>
  </si>
  <si>
    <t xml:space="preserve">Extracción cuerpo extraño corneal </t>
  </si>
  <si>
    <t>Topografía corneal</t>
  </si>
  <si>
    <t>Ortopantomografia</t>
  </si>
  <si>
    <t>Audiometría</t>
  </si>
  <si>
    <t>Gonioscopia</t>
  </si>
  <si>
    <t>Densiometria</t>
  </si>
  <si>
    <t>Gamma</t>
  </si>
  <si>
    <t>Ecografía abdomino-pélvica</t>
  </si>
  <si>
    <t>Ecografía muscular/tendinosa/articular</t>
  </si>
  <si>
    <t>Ecodoppler MMSS o MMII arterial</t>
  </si>
  <si>
    <t>Ecodoppler MMSS o MMII venoso</t>
  </si>
  <si>
    <t>TAC Simple MMSS O MMII</t>
  </si>
  <si>
    <t>TAC Simple Craneal/Facial</t>
  </si>
  <si>
    <t>TAC Simple Columna cervical/dorsal/Lumbo-sacra</t>
  </si>
  <si>
    <t>TAC Simple tórax</t>
  </si>
  <si>
    <t>TAC simple abdomino-pélvico</t>
  </si>
  <si>
    <t>Radiología convencional (2 posiciones)*</t>
  </si>
  <si>
    <t>Exploraciones RX quirófano traumatológicas</t>
  </si>
  <si>
    <t>Exploraciones RX quirófano digestivo</t>
  </si>
  <si>
    <t>Exploraciones RX quirófano urológicas</t>
  </si>
  <si>
    <t>Exploraciones RX quirófano neurológicas</t>
  </si>
  <si>
    <t>Exploraciones RX quirófano tórax</t>
  </si>
  <si>
    <t>Exploraciones RX quirófano vascular</t>
  </si>
  <si>
    <t>RMN simple Columna vertebral 1 segmento</t>
  </si>
  <si>
    <t>RMN simple Columna vertebral 2 segmentos</t>
  </si>
  <si>
    <t>RMN simple Columna vertebral 3 segmentos</t>
  </si>
  <si>
    <t>RMN simple cerebral</t>
  </si>
  <si>
    <t>RMN simple MMSS/MMII/articular</t>
  </si>
  <si>
    <t>Detección de SARS-COV-2 mediante PCR</t>
  </si>
  <si>
    <t>Detección de IgG frente a SARS-COV-2 (laboratorio)</t>
  </si>
  <si>
    <t>Detección de IgM frente a SARS-COV-2 (laboratorio)</t>
  </si>
  <si>
    <t>Test rápido de detección de antígenos frente a SARS-COV-2</t>
  </si>
  <si>
    <t>*La radiología simple o convencional estará incluida en la tarifa de las actuaciones de</t>
  </si>
  <si>
    <t>estancia quirúrgica o no quirúrgica, intervenciones quirúrgicas ambulatorias, asistencia de</t>
  </si>
  <si>
    <t>urgencias, consultas especialistas.</t>
  </si>
  <si>
    <t>Estancias no quirúrgicas y estancia en Uci</t>
  </si>
  <si>
    <t>Estancia en Uci/dia</t>
  </si>
  <si>
    <t>Estancia no quirurgica/dia</t>
  </si>
  <si>
    <t>Estancia en Uci Covid</t>
  </si>
  <si>
    <t xml:space="preserve"> Estancia hospitalización Covid</t>
  </si>
  <si>
    <t>Intervención quirúrgica Hospitalaria&gt;13 horas</t>
  </si>
  <si>
    <t>FF Estancia quirurgica/dia</t>
  </si>
  <si>
    <t>Intervención quirúrgica ambulatoria &lt;13 horas</t>
  </si>
  <si>
    <r>
      <rPr>
        <b/>
        <sz val="11"/>
        <color rgb="FF000000"/>
        <rFont val="Calibri"/>
        <family val="2"/>
        <scheme val="minor"/>
      </rPr>
      <t xml:space="preserve">Intervención quirúrgica ambulatoria </t>
    </r>
    <r>
      <rPr>
        <sz val="11"/>
        <color rgb="FF000000"/>
        <rFont val="Calibri"/>
        <family val="2"/>
        <scheme val="minor"/>
      </rPr>
      <t xml:space="preserve">(incluye el uso de la sala de operaciones, los honorarios de anestesia y la asistencia médica, las curas de enfermería, la medicación,
la radiología simple y las pruebas de laboratorio convencionales) </t>
    </r>
  </si>
  <si>
    <t>Intervenciones quirúrgicas Hospitalarias</t>
  </si>
  <si>
    <t>Sala de operaciones</t>
  </si>
  <si>
    <t>Duración anestesia hasta 1 hora</t>
  </si>
  <si>
    <t>Duración anestesia hasta 1 horas y 30 minutos</t>
  </si>
  <si>
    <t>Duración anestesia hasta 2 horas y 30 minutos</t>
  </si>
  <si>
    <t>Duración anestesia hasta 4 horas</t>
  </si>
  <si>
    <t>Duración anestesia más de 4 horas ( Fracción de 30 minutos)</t>
  </si>
  <si>
    <t>Las prótesis de implantación quirúrgica, los marcapasos, cualquier otro material implantable (incluidas las mallas) y el material de cirugía laparoscópica desechable que deban implantarse o adaptarse al paciente, y también su renovación o preparación, deben facturarse a precio de coste más un 5% por gastos indirectos. Fármacos y sangre a coste y resto de material fungible se incluye en los precios de estancia e intervención.</t>
  </si>
  <si>
    <t>PRECIO OFERTADO</t>
  </si>
  <si>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</si>
  <si>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</si>
  <si>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</si>
  <si>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</si>
  <si>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</si>
  <si>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</si>
  <si>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MATERIAL DESECHABLE*</t>
  </si>
  <si>
    <t>MATERIAL CURA Y FARMACIA*</t>
  </si>
  <si>
    <t>MATERIAL OSTEOSINTESIS*</t>
  </si>
  <si>
    <t>*Tanto el importe de material de cura como el importe de material de osteosíntesis no se tendrá en cuenta para el cálculo económico.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</si>
</sst>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rgb="FF4D4D4D"/>
      <name val="Tahoma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0"/>
      <color theme="1"/>
      <name val="HelveticaNowText Regular"/>
      <family val="2"/>
    </font>
    <font>
      <b/>
      <sz val="11"/>
      <color rgb="FF000000"/>
      <name val="HelveticaNowText Regular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44" fontId="15" fillId="0" borderId="7" xfId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8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44" fontId="16" fillId="0" borderId="7" xfId="1" applyFont="1" applyBorder="1" applyAlignment="1" applyProtection="1">
      <alignment horizontal="right" vertical="center"/>
    </xf>
    <xf numFmtId="0" fontId="15" fillId="4" borderId="0" xfId="0" applyFont="1" applyFill="1" applyAlignment="1">
      <alignment horizontal="right" vertical="center" wrapText="1"/>
    </xf>
    <xf numFmtId="8" fontId="5" fillId="0" borderId="8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8" fontId="5" fillId="0" borderId="7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8" fontId="5" fillId="0" borderId="0" xfId="0" applyNumberFormat="1" applyFont="1" applyAlignment="1">
      <alignment horizontal="right" vertical="center"/>
    </xf>
    <xf numFmtId="49" fontId="11" fillId="0" borderId="0" xfId="0" applyNumberFormat="1" applyFont="1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" fontId="5" fillId="0" borderId="7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8" fontId="5" fillId="0" borderId="12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1" fontId="12" fillId="0" borderId="7" xfId="0" applyNumberFormat="1" applyFont="1" applyBorder="1" applyAlignment="1">
      <alignment horizontal="center"/>
    </xf>
    <xf numFmtId="49" fontId="12" fillId="0" borderId="0" xfId="0" applyNumberFormat="1" applyFont="1"/>
    <xf numFmtId="8" fontId="5" fillId="3" borderId="7" xfId="0" applyNumberFormat="1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/>
    </xf>
    <xf numFmtId="0" fontId="5" fillId="0" borderId="12" xfId="0" applyFont="1" applyBorder="1" applyAlignment="1">
      <alignment vertical="center"/>
    </xf>
    <xf numFmtId="8" fontId="5" fillId="0" borderId="13" xfId="0" applyNumberFormat="1" applyFont="1" applyBorder="1" applyAlignment="1">
      <alignment horizontal="right" vertical="center"/>
    </xf>
    <xf numFmtId="1" fontId="12" fillId="0" borderId="12" xfId="0" applyNumberFormat="1" applyFont="1" applyBorder="1" applyAlignment="1">
      <alignment horizontal="center"/>
    </xf>
    <xf numFmtId="49" fontId="12" fillId="0" borderId="7" xfId="0" applyNumberFormat="1" applyFont="1" applyBorder="1"/>
    <xf numFmtId="49" fontId="12" fillId="0" borderId="7" xfId="0" applyNumberFormat="1" applyFont="1" applyBorder="1" applyAlignment="1">
      <alignment horizontal="left" vertical="center" wrapText="1"/>
    </xf>
    <xf numFmtId="8" fontId="1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13" fillId="3" borderId="0" xfId="0" applyFont="1" applyFill="1" applyAlignment="1">
      <alignment vertical="center" wrapText="1"/>
    </xf>
    <xf numFmtId="8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top" wrapText="1" readingOrder="1"/>
    </xf>
    <xf numFmtId="44" fontId="0" fillId="0" borderId="0" xfId="0" applyNumberFormat="1"/>
    <xf numFmtId="0" fontId="5" fillId="0" borderId="7" xfId="0" applyFont="1" applyBorder="1" applyAlignment="1">
      <alignment vertical="center" wrapText="1"/>
    </xf>
    <xf numFmtId="1" fontId="12" fillId="0" borderId="7" xfId="0" applyNumberFormat="1" applyFont="1" applyBorder="1" applyAlignment="1">
      <alignment horizontal="center" vertical="center"/>
    </xf>
    <xf numFmtId="8" fontId="10" fillId="0" borderId="0" xfId="0" applyNumberFormat="1" applyFont="1"/>
    <xf numFmtId="0" fontId="10" fillId="0" borderId="0" xfId="0" applyFont="1" applyAlignment="1">
      <alignment vertical="center" wrapText="1"/>
    </xf>
    <xf numFmtId="44" fontId="16" fillId="0" borderId="0" xfId="1" applyFont="1" applyBorder="1" applyAlignment="1" applyProtection="1">
      <alignment horizontal="right" vertical="center"/>
    </xf>
    <xf numFmtId="0" fontId="21" fillId="0" borderId="0" xfId="0" applyFont="1"/>
    <xf numFmtId="0" fontId="16" fillId="0" borderId="0" xfId="0" applyFont="1"/>
    <xf numFmtId="0" fontId="0" fillId="0" borderId="0" xfId="0" applyAlignment="1">
      <alignment horizontal="center" vertical="center"/>
    </xf>
    <xf numFmtId="164" fontId="17" fillId="0" borderId="7" xfId="0" applyNumberFormat="1" applyFont="1" applyBorder="1" applyAlignment="1">
      <alignment horizontal="right"/>
    </xf>
    <xf numFmtId="0" fontId="20" fillId="0" borderId="0" xfId="0" applyFont="1"/>
    <xf numFmtId="164" fontId="19" fillId="0" borderId="7" xfId="0" applyNumberFormat="1" applyFont="1" applyBorder="1"/>
    <xf numFmtId="8" fontId="5" fillId="0" borderId="7" xfId="0" applyNumberFormat="1" applyFont="1" applyBorder="1" applyAlignment="1" applyProtection="1">
      <alignment horizontal="right" vertical="center"/>
      <protection locked="0"/>
    </xf>
    <xf numFmtId="0" fontId="23" fillId="0" borderId="0" xfId="0" applyFont="1"/>
    <xf numFmtId="8" fontId="3" fillId="3" borderId="0" xfId="0" applyNumberFormat="1" applyFont="1" applyFill="1" applyAlignment="1">
      <alignment horizontal="right" vertic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11" fillId="0" borderId="0" xfId="0" applyNumberFormat="1" applyFont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9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left" vertical="top"/>
    </xf>
    <xf numFmtId="8" fontId="5" fillId="0" borderId="0" xfId="0" applyNumberFormat="1" applyFont="1" applyBorder="1" applyAlignment="1" applyProtection="1">
      <alignment horizontal="right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C068-AFE3-44D6-A334-1A3D8692CF98}">
  <dimension ref="A1:I110"/>
  <sheetViews>
    <sheetView tabSelected="1" topLeftCell="A63" zoomScale="80" zoomScaleNormal="80" workbookViewId="0">
      <selection activeCell="D84" sqref="D84"/>
    </sheetView>
  </sheetViews>
  <sheetFormatPr baseColWidth="10" defaultRowHeight="15" x14ac:dyDescent="0.25"/>
  <cols>
    <col min="1" max="1" width="46.28515625" bestFit="1" customWidth="1"/>
    <col min="2" max="2" width="15.42578125" customWidth="1"/>
    <col min="3" max="3" width="13.85546875" customWidth="1"/>
    <col min="4" max="4" width="14" customWidth="1"/>
    <col min="5" max="5" width="18.42578125" bestFit="1" customWidth="1"/>
    <col min="6" max="6" width="16.85546875" bestFit="1" customWidth="1"/>
    <col min="7" max="7" width="13.140625" customWidth="1"/>
    <col min="8" max="8" width="22.42578125" bestFit="1" customWidth="1"/>
    <col min="12" max="12" width="62.5703125" bestFit="1" customWidth="1"/>
  </cols>
  <sheetData>
    <row r="1" spans="1:7" ht="16.5" hidden="1" customHeight="1" x14ac:dyDescent="0.25">
      <c r="A1" s="2" t="s">
        <v>0</v>
      </c>
      <c r="B1" s="3" t="s">
        <v>1</v>
      </c>
      <c r="C1" s="4" t="s">
        <v>2</v>
      </c>
      <c r="D1" s="4" t="s">
        <v>3</v>
      </c>
    </row>
    <row r="2" spans="1:7" ht="211.5" customHeight="1" thickBot="1" x14ac:dyDescent="0.3">
      <c r="A2" s="62" t="s">
        <v>82</v>
      </c>
      <c r="B2" s="62"/>
      <c r="C2" s="62"/>
      <c r="D2" s="62"/>
      <c r="E2" s="62"/>
      <c r="F2" s="62"/>
      <c r="G2" s="62"/>
    </row>
    <row r="3" spans="1:7" ht="31.5" customHeight="1" thickBot="1" x14ac:dyDescent="0.3">
      <c r="A3" s="5" t="s">
        <v>4</v>
      </c>
      <c r="B3" s="3" t="s">
        <v>5</v>
      </c>
      <c r="C3" s="3" t="s">
        <v>6</v>
      </c>
      <c r="D3" s="3" t="s">
        <v>80</v>
      </c>
      <c r="E3" s="3" t="s">
        <v>81</v>
      </c>
    </row>
    <row r="4" spans="1:7" ht="54.75" customHeight="1" x14ac:dyDescent="0.25">
      <c r="A4" s="6" t="s">
        <v>7</v>
      </c>
      <c r="B4" s="7"/>
      <c r="C4" s="8">
        <v>260</v>
      </c>
      <c r="D4" s="1"/>
      <c r="E4" s="9">
        <f>D4*C4</f>
        <v>0</v>
      </c>
      <c r="F4" s="10" t="str">
        <f>IF(D4&gt;B4,"ERROR TARIFA","")</f>
        <v/>
      </c>
    </row>
    <row r="5" spans="1:7" ht="105" customHeight="1" x14ac:dyDescent="0.25">
      <c r="A5" s="6" t="s">
        <v>8</v>
      </c>
      <c r="B5" s="11"/>
      <c r="C5" s="12">
        <v>10</v>
      </c>
      <c r="D5" s="58"/>
      <c r="E5" s="9">
        <f t="shared" ref="E5:E11" si="0">D5*C5</f>
        <v>0</v>
      </c>
    </row>
    <row r="6" spans="1:7" ht="129" customHeight="1" x14ac:dyDescent="0.25">
      <c r="A6" s="6" t="s">
        <v>9</v>
      </c>
      <c r="B6" s="11"/>
      <c r="C6" s="12">
        <v>30</v>
      </c>
      <c r="D6" s="58"/>
      <c r="E6" s="9">
        <f t="shared" si="0"/>
        <v>0</v>
      </c>
    </row>
    <row r="7" spans="1:7" ht="45.75" customHeight="1" x14ac:dyDescent="0.25">
      <c r="A7" s="14" t="s">
        <v>10</v>
      </c>
      <c r="B7" s="13"/>
      <c r="C7" s="15">
        <v>46</v>
      </c>
      <c r="D7" s="58"/>
      <c r="E7" s="9">
        <f t="shared" si="0"/>
        <v>0</v>
      </c>
    </row>
    <row r="8" spans="1:7" ht="18.75" x14ac:dyDescent="0.25">
      <c r="A8" s="14" t="s">
        <v>11</v>
      </c>
      <c r="B8" s="13"/>
      <c r="C8" s="15">
        <v>140</v>
      </c>
      <c r="D8" s="58"/>
      <c r="E8" s="9">
        <f t="shared" si="0"/>
        <v>0</v>
      </c>
    </row>
    <row r="9" spans="1:7" ht="15.95" customHeight="1" x14ac:dyDescent="0.25">
      <c r="A9" s="16" t="s">
        <v>12</v>
      </c>
      <c r="B9" s="13"/>
      <c r="C9" s="15">
        <v>10</v>
      </c>
      <c r="D9" s="58"/>
      <c r="E9" s="9">
        <f t="shared" si="0"/>
        <v>0</v>
      </c>
    </row>
    <row r="10" spans="1:7" ht="15.95" customHeight="1" x14ac:dyDescent="0.25">
      <c r="A10" s="17" t="s">
        <v>13</v>
      </c>
      <c r="B10" s="13"/>
      <c r="C10" s="15">
        <v>15</v>
      </c>
      <c r="D10" s="58"/>
      <c r="E10" s="9">
        <f t="shared" si="0"/>
        <v>0</v>
      </c>
    </row>
    <row r="11" spans="1:7" ht="15.95" customHeight="1" x14ac:dyDescent="0.25">
      <c r="A11" s="17" t="s">
        <v>14</v>
      </c>
      <c r="B11" s="13"/>
      <c r="C11" s="15">
        <v>70</v>
      </c>
      <c r="D11" s="58"/>
      <c r="E11" s="9">
        <f t="shared" si="0"/>
        <v>0</v>
      </c>
    </row>
    <row r="12" spans="1:7" ht="18.75" x14ac:dyDescent="0.25">
      <c r="A12" s="18"/>
      <c r="B12" s="18"/>
      <c r="C12" s="19"/>
      <c r="D12" s="20"/>
      <c r="E12" s="9">
        <f>SUM(E4:E11)</f>
        <v>0</v>
      </c>
    </row>
    <row r="13" spans="1:7" ht="21.6" customHeight="1" x14ac:dyDescent="0.25">
      <c r="A13" s="21" t="s">
        <v>15</v>
      </c>
      <c r="B13" s="22"/>
      <c r="C13" s="19"/>
      <c r="D13" s="20"/>
    </row>
    <row r="14" spans="1:7" x14ac:dyDescent="0.25">
      <c r="A14" s="21" t="s">
        <v>16</v>
      </c>
      <c r="B14" s="22"/>
    </row>
    <row r="15" spans="1:7" x14ac:dyDescent="0.25">
      <c r="A15" s="21" t="s">
        <v>17</v>
      </c>
      <c r="B15" s="22"/>
    </row>
    <row r="16" spans="1:7" x14ac:dyDescent="0.25">
      <c r="A16" s="21" t="s">
        <v>18</v>
      </c>
      <c r="B16" s="22"/>
    </row>
    <row r="17" spans="1:6" ht="23.45" customHeight="1" x14ac:dyDescent="0.25">
      <c r="A17" s="65" t="s">
        <v>19</v>
      </c>
      <c r="B17" s="65"/>
      <c r="C17" s="65"/>
      <c r="D17" s="65"/>
      <c r="E17" s="23"/>
    </row>
    <row r="18" spans="1:6" ht="24.95" customHeight="1" x14ac:dyDescent="0.25">
      <c r="A18" s="23"/>
      <c r="B18" s="24"/>
      <c r="C18" s="25"/>
      <c r="D18" s="23"/>
      <c r="E18" s="23"/>
    </row>
    <row r="19" spans="1:6" ht="15.75" thickBot="1" x14ac:dyDescent="0.3">
      <c r="A19" s="21"/>
      <c r="B19" s="22"/>
    </row>
    <row r="20" spans="1:6" ht="30.75" thickBot="1" x14ac:dyDescent="0.3">
      <c r="A20" s="2" t="s">
        <v>20</v>
      </c>
      <c r="B20" s="3" t="s">
        <v>21</v>
      </c>
      <c r="C20" s="3" t="s">
        <v>2</v>
      </c>
      <c r="D20" s="3" t="s">
        <v>80</v>
      </c>
      <c r="E20" s="3" t="s">
        <v>81</v>
      </c>
    </row>
    <row r="21" spans="1:6" ht="18.75" x14ac:dyDescent="0.25">
      <c r="A21" s="26" t="s">
        <v>22</v>
      </c>
      <c r="B21" s="13"/>
      <c r="C21" s="27">
        <v>2</v>
      </c>
      <c r="D21" s="1"/>
      <c r="E21" s="9">
        <f>D21*C21</f>
        <v>0</v>
      </c>
      <c r="F21" s="10" t="str">
        <f>IF(D21&gt;B21,"ERROR TARIFA","")</f>
        <v/>
      </c>
    </row>
    <row r="22" spans="1:6" ht="18.75" x14ac:dyDescent="0.25">
      <c r="A22" s="28" t="s">
        <v>23</v>
      </c>
      <c r="B22" s="13"/>
      <c r="C22" s="27">
        <v>2</v>
      </c>
      <c r="D22" s="58"/>
      <c r="E22" s="9">
        <f t="shared" ref="E22:E58" si="1">D22*C22</f>
        <v>0</v>
      </c>
    </row>
    <row r="23" spans="1:6" ht="18.75" x14ac:dyDescent="0.25">
      <c r="A23" s="14" t="s">
        <v>24</v>
      </c>
      <c r="B23" s="13"/>
      <c r="C23" s="27">
        <v>2</v>
      </c>
      <c r="D23" s="58"/>
      <c r="E23" s="9">
        <f t="shared" si="1"/>
        <v>0</v>
      </c>
    </row>
    <row r="24" spans="1:6" ht="18.75" x14ac:dyDescent="0.25">
      <c r="A24" s="14" t="s">
        <v>25</v>
      </c>
      <c r="B24" s="13"/>
      <c r="C24" s="27">
        <v>2</v>
      </c>
      <c r="D24" s="58"/>
      <c r="E24" s="9">
        <f t="shared" si="1"/>
        <v>0</v>
      </c>
    </row>
    <row r="25" spans="1:6" ht="18.75" x14ac:dyDescent="0.25">
      <c r="A25" s="14" t="s">
        <v>26</v>
      </c>
      <c r="B25" s="13"/>
      <c r="C25" s="27">
        <v>2</v>
      </c>
      <c r="D25" s="58"/>
      <c r="E25" s="9">
        <f t="shared" si="1"/>
        <v>0</v>
      </c>
    </row>
    <row r="26" spans="1:6" ht="15.95" customHeight="1" x14ac:dyDescent="0.25">
      <c r="A26" s="17" t="s">
        <v>27</v>
      </c>
      <c r="B26" s="13"/>
      <c r="C26" s="27">
        <v>1</v>
      </c>
      <c r="D26" s="58"/>
      <c r="E26" s="9">
        <f t="shared" si="1"/>
        <v>0</v>
      </c>
    </row>
    <row r="27" spans="1:6" ht="15.95" customHeight="1" x14ac:dyDescent="0.25">
      <c r="A27" s="17" t="s">
        <v>28</v>
      </c>
      <c r="B27" s="13"/>
      <c r="C27" s="27">
        <v>2</v>
      </c>
      <c r="D27" s="58"/>
      <c r="E27" s="9">
        <f t="shared" si="1"/>
        <v>0</v>
      </c>
    </row>
    <row r="28" spans="1:6" ht="15.95" customHeight="1" x14ac:dyDescent="0.25">
      <c r="A28" s="17" t="s">
        <v>29</v>
      </c>
      <c r="B28" s="13"/>
      <c r="C28" s="27">
        <v>1</v>
      </c>
      <c r="D28" s="58"/>
      <c r="E28" s="9">
        <f t="shared" si="1"/>
        <v>0</v>
      </c>
    </row>
    <row r="29" spans="1:6" ht="15.95" customHeight="1" x14ac:dyDescent="0.25">
      <c r="A29" s="17" t="s">
        <v>30</v>
      </c>
      <c r="B29" s="13"/>
      <c r="C29" s="27">
        <v>1</v>
      </c>
      <c r="D29" s="58"/>
      <c r="E29" s="9">
        <f t="shared" si="1"/>
        <v>0</v>
      </c>
    </row>
    <row r="30" spans="1:6" ht="15.95" customHeight="1" x14ac:dyDescent="0.25">
      <c r="A30" s="17" t="s">
        <v>31</v>
      </c>
      <c r="B30" s="13"/>
      <c r="C30" s="27">
        <v>1</v>
      </c>
      <c r="D30" s="58"/>
      <c r="E30" s="9">
        <f t="shared" si="1"/>
        <v>0</v>
      </c>
    </row>
    <row r="31" spans="1:6" ht="15.95" customHeight="1" x14ac:dyDescent="0.25">
      <c r="A31" s="29" t="s">
        <v>32</v>
      </c>
      <c r="B31" s="30"/>
      <c r="C31" s="27">
        <v>1</v>
      </c>
      <c r="D31" s="58"/>
      <c r="E31" s="9">
        <f t="shared" si="1"/>
        <v>0</v>
      </c>
    </row>
    <row r="32" spans="1:6" ht="15.95" customHeight="1" x14ac:dyDescent="0.25">
      <c r="A32" s="29" t="s">
        <v>33</v>
      </c>
      <c r="B32" s="30"/>
      <c r="C32" s="27">
        <v>2</v>
      </c>
      <c r="D32" s="58"/>
      <c r="E32" s="9">
        <f t="shared" si="1"/>
        <v>0</v>
      </c>
    </row>
    <row r="33" spans="1:5" ht="15.95" customHeight="1" x14ac:dyDescent="0.25">
      <c r="A33" s="29" t="s">
        <v>34</v>
      </c>
      <c r="B33" s="30"/>
      <c r="C33" s="27">
        <v>2</v>
      </c>
      <c r="D33" s="58"/>
      <c r="E33" s="9">
        <f t="shared" si="1"/>
        <v>0</v>
      </c>
    </row>
    <row r="34" spans="1:5" ht="18.75" x14ac:dyDescent="0.25">
      <c r="A34" s="29" t="s">
        <v>35</v>
      </c>
      <c r="B34" s="30"/>
      <c r="C34" s="27">
        <v>2</v>
      </c>
      <c r="D34" s="58"/>
      <c r="E34" s="9">
        <f t="shared" si="1"/>
        <v>0</v>
      </c>
    </row>
    <row r="35" spans="1:5" s="33" customFormat="1" ht="18.75" x14ac:dyDescent="0.2">
      <c r="A35" s="31" t="s">
        <v>36</v>
      </c>
      <c r="B35" s="13"/>
      <c r="C35" s="32">
        <v>10</v>
      </c>
      <c r="D35" s="58"/>
      <c r="E35" s="9">
        <f t="shared" si="1"/>
        <v>0</v>
      </c>
    </row>
    <row r="36" spans="1:5" s="33" customFormat="1" ht="18.75" x14ac:dyDescent="0.2">
      <c r="A36" s="31" t="s">
        <v>37</v>
      </c>
      <c r="B36" s="13"/>
      <c r="C36" s="32">
        <v>2</v>
      </c>
      <c r="D36" s="58"/>
      <c r="E36" s="9">
        <f t="shared" si="1"/>
        <v>0</v>
      </c>
    </row>
    <row r="37" spans="1:5" s="33" customFormat="1" ht="18.75" x14ac:dyDescent="0.2">
      <c r="A37" s="31" t="s">
        <v>38</v>
      </c>
      <c r="B37" s="13"/>
      <c r="C37" s="32">
        <v>2</v>
      </c>
      <c r="D37" s="58"/>
      <c r="E37" s="9">
        <f t="shared" si="1"/>
        <v>0</v>
      </c>
    </row>
    <row r="38" spans="1:5" s="33" customFormat="1" ht="15" customHeight="1" x14ac:dyDescent="0.2">
      <c r="A38" s="31" t="s">
        <v>39</v>
      </c>
      <c r="B38" s="34"/>
      <c r="C38" s="32">
        <v>49</v>
      </c>
      <c r="D38" s="58"/>
      <c r="E38" s="9">
        <f t="shared" si="1"/>
        <v>0</v>
      </c>
    </row>
    <row r="39" spans="1:5" s="33" customFormat="1" ht="18.75" x14ac:dyDescent="0.2">
      <c r="A39" s="31" t="s">
        <v>40</v>
      </c>
      <c r="B39" s="34"/>
      <c r="C39" s="32">
        <v>2</v>
      </c>
      <c r="D39" s="58"/>
      <c r="E39" s="9">
        <f t="shared" si="1"/>
        <v>0</v>
      </c>
    </row>
    <row r="40" spans="1:5" s="33" customFormat="1" ht="18.75" x14ac:dyDescent="0.2">
      <c r="A40" s="31" t="s">
        <v>41</v>
      </c>
      <c r="B40" s="34"/>
      <c r="C40" s="32">
        <v>5</v>
      </c>
      <c r="D40" s="58"/>
      <c r="E40" s="9">
        <f t="shared" si="1"/>
        <v>0</v>
      </c>
    </row>
    <row r="41" spans="1:5" s="33" customFormat="1" ht="18.75" x14ac:dyDescent="0.2">
      <c r="A41" s="31" t="s">
        <v>42</v>
      </c>
      <c r="B41" s="34"/>
      <c r="C41" s="32">
        <v>12</v>
      </c>
      <c r="D41" s="58"/>
      <c r="E41" s="9">
        <f t="shared" si="1"/>
        <v>0</v>
      </c>
    </row>
    <row r="42" spans="1:5" s="33" customFormat="1" ht="18.75" x14ac:dyDescent="0.2">
      <c r="A42" s="31" t="s">
        <v>43</v>
      </c>
      <c r="B42" s="34"/>
      <c r="C42" s="32">
        <v>2</v>
      </c>
      <c r="D42" s="58"/>
      <c r="E42" s="9">
        <f t="shared" si="1"/>
        <v>0</v>
      </c>
    </row>
    <row r="43" spans="1:5" s="33" customFormat="1" ht="18.75" x14ac:dyDescent="0.2">
      <c r="A43" s="31" t="s">
        <v>44</v>
      </c>
      <c r="B43" s="13"/>
      <c r="C43" s="35">
        <v>50</v>
      </c>
      <c r="D43" s="58"/>
      <c r="E43" s="9">
        <f t="shared" si="1"/>
        <v>0</v>
      </c>
    </row>
    <row r="44" spans="1:5" s="33" customFormat="1" ht="18.75" x14ac:dyDescent="0.2">
      <c r="A44" s="31" t="s">
        <v>45</v>
      </c>
      <c r="B44" s="34"/>
      <c r="C44" s="32">
        <v>2</v>
      </c>
      <c r="D44" s="58"/>
      <c r="E44" s="9">
        <f t="shared" si="1"/>
        <v>0</v>
      </c>
    </row>
    <row r="45" spans="1:5" s="33" customFormat="1" ht="18.75" x14ac:dyDescent="0.2">
      <c r="A45" s="31" t="s">
        <v>46</v>
      </c>
      <c r="B45" s="34"/>
      <c r="C45" s="32">
        <v>2</v>
      </c>
      <c r="D45" s="58"/>
      <c r="E45" s="9">
        <f t="shared" si="1"/>
        <v>0</v>
      </c>
    </row>
    <row r="46" spans="1:5" s="33" customFormat="1" ht="18.75" x14ac:dyDescent="0.2">
      <c r="A46" s="31" t="s">
        <v>47</v>
      </c>
      <c r="B46" s="34"/>
      <c r="C46" s="32">
        <v>1</v>
      </c>
      <c r="D46" s="58"/>
      <c r="E46" s="9">
        <f t="shared" si="1"/>
        <v>0</v>
      </c>
    </row>
    <row r="47" spans="1:5" s="33" customFormat="1" ht="18.75" x14ac:dyDescent="0.2">
      <c r="A47" s="31" t="s">
        <v>48</v>
      </c>
      <c r="B47" s="34"/>
      <c r="C47" s="32">
        <v>1</v>
      </c>
      <c r="D47" s="58"/>
      <c r="E47" s="9">
        <f t="shared" si="1"/>
        <v>0</v>
      </c>
    </row>
    <row r="48" spans="1:5" s="33" customFormat="1" ht="18.75" x14ac:dyDescent="0.2">
      <c r="A48" s="31" t="s">
        <v>49</v>
      </c>
      <c r="B48" s="34"/>
      <c r="C48" s="32">
        <v>1</v>
      </c>
      <c r="D48" s="58"/>
      <c r="E48" s="9">
        <f t="shared" si="1"/>
        <v>0</v>
      </c>
    </row>
    <row r="49" spans="1:6" s="33" customFormat="1" ht="18.75" x14ac:dyDescent="0.2">
      <c r="A49" s="31" t="s">
        <v>50</v>
      </c>
      <c r="B49" s="34"/>
      <c r="C49" s="32">
        <v>1</v>
      </c>
      <c r="D49" s="58"/>
      <c r="E49" s="9">
        <f t="shared" si="1"/>
        <v>0</v>
      </c>
    </row>
    <row r="50" spans="1:6" s="33" customFormat="1" ht="18.75" x14ac:dyDescent="0.2">
      <c r="A50" s="31" t="s">
        <v>51</v>
      </c>
      <c r="B50" s="13"/>
      <c r="C50" s="32">
        <v>5</v>
      </c>
      <c r="D50" s="58"/>
      <c r="E50" s="9">
        <f t="shared" si="1"/>
        <v>0</v>
      </c>
    </row>
    <row r="51" spans="1:6" s="33" customFormat="1" ht="18.75" x14ac:dyDescent="0.2">
      <c r="A51" s="31" t="s">
        <v>52</v>
      </c>
      <c r="B51" s="13"/>
      <c r="C51" s="32">
        <v>1</v>
      </c>
      <c r="D51" s="58"/>
      <c r="E51" s="9">
        <f t="shared" si="1"/>
        <v>0</v>
      </c>
    </row>
    <row r="52" spans="1:6" s="33" customFormat="1" ht="18.75" x14ac:dyDescent="0.2">
      <c r="A52" s="31" t="s">
        <v>53</v>
      </c>
      <c r="B52" s="13"/>
      <c r="C52" s="32">
        <v>1</v>
      </c>
      <c r="D52" s="58"/>
      <c r="E52" s="9">
        <f t="shared" si="1"/>
        <v>0</v>
      </c>
    </row>
    <row r="53" spans="1:6" s="33" customFormat="1" ht="16.5" customHeight="1" x14ac:dyDescent="0.2">
      <c r="A53" s="31" t="s">
        <v>54</v>
      </c>
      <c r="B53" s="34"/>
      <c r="C53" s="32">
        <v>1</v>
      </c>
      <c r="D53" s="58"/>
      <c r="E53" s="9">
        <f t="shared" si="1"/>
        <v>0</v>
      </c>
    </row>
    <row r="54" spans="1:6" s="33" customFormat="1" ht="15.75" customHeight="1" x14ac:dyDescent="0.2">
      <c r="A54" s="36" t="s">
        <v>55</v>
      </c>
      <c r="B54" s="37"/>
      <c r="C54" s="38">
        <v>1</v>
      </c>
      <c r="D54" s="58"/>
      <c r="E54" s="9">
        <f t="shared" si="1"/>
        <v>0</v>
      </c>
    </row>
    <row r="55" spans="1:6" s="33" customFormat="1" ht="15.75" customHeight="1" x14ac:dyDescent="0.2">
      <c r="A55" s="39" t="s">
        <v>56</v>
      </c>
      <c r="B55" s="13"/>
      <c r="C55" s="32">
        <v>5</v>
      </c>
      <c r="D55" s="58"/>
      <c r="E55" s="9">
        <f t="shared" si="1"/>
        <v>0</v>
      </c>
    </row>
    <row r="56" spans="1:6" s="33" customFormat="1" ht="15.75" customHeight="1" x14ac:dyDescent="0.2">
      <c r="A56" s="39" t="s">
        <v>57</v>
      </c>
      <c r="B56" s="13"/>
      <c r="C56" s="32">
        <v>2</v>
      </c>
      <c r="D56" s="58"/>
      <c r="E56" s="9">
        <f t="shared" si="1"/>
        <v>0</v>
      </c>
    </row>
    <row r="57" spans="1:6" s="33" customFormat="1" ht="15.75" customHeight="1" x14ac:dyDescent="0.2">
      <c r="A57" s="39" t="s">
        <v>58</v>
      </c>
      <c r="B57" s="13"/>
      <c r="C57" s="32">
        <v>2</v>
      </c>
      <c r="D57" s="58"/>
      <c r="E57" s="9">
        <f t="shared" si="1"/>
        <v>0</v>
      </c>
    </row>
    <row r="58" spans="1:6" s="33" customFormat="1" ht="20.45" customHeight="1" x14ac:dyDescent="0.2">
      <c r="A58" s="40" t="s">
        <v>59</v>
      </c>
      <c r="B58" s="13"/>
      <c r="C58" s="32">
        <v>5</v>
      </c>
      <c r="D58" s="58"/>
      <c r="E58" s="9">
        <f t="shared" si="1"/>
        <v>0</v>
      </c>
    </row>
    <row r="59" spans="1:6" s="33" customFormat="1" ht="15.75" customHeight="1" x14ac:dyDescent="0.2">
      <c r="B59" s="20"/>
      <c r="D59" s="41"/>
      <c r="E59" s="9">
        <f>SUM(E21:E58)</f>
        <v>0</v>
      </c>
    </row>
    <row r="60" spans="1:6" s="33" customFormat="1" ht="15.75" customHeight="1" x14ac:dyDescent="0.2">
      <c r="A60" s="42"/>
      <c r="B60" s="20"/>
    </row>
    <row r="61" spans="1:6" s="33" customFormat="1" ht="15.75" customHeight="1" x14ac:dyDescent="0.25">
      <c r="A61" s="21" t="s">
        <v>60</v>
      </c>
      <c r="B61" s="22"/>
      <c r="C61"/>
      <c r="D61"/>
      <c r="E61"/>
      <c r="F61"/>
    </row>
    <row r="62" spans="1:6" s="33" customFormat="1" ht="15.75" customHeight="1" x14ac:dyDescent="0.25">
      <c r="A62" s="21" t="s">
        <v>61</v>
      </c>
      <c r="B62" s="22"/>
      <c r="C62"/>
      <c r="D62"/>
      <c r="E62"/>
      <c r="F62"/>
    </row>
    <row r="63" spans="1:6" s="33" customFormat="1" ht="15.75" customHeight="1" x14ac:dyDescent="0.25">
      <c r="A63" s="21" t="s">
        <v>62</v>
      </c>
      <c r="B63" s="22"/>
      <c r="C63"/>
      <c r="D63"/>
      <c r="E63"/>
      <c r="F63"/>
    </row>
    <row r="64" spans="1:6" s="33" customFormat="1" ht="15.75" customHeight="1" thickBot="1" x14ac:dyDescent="0.3">
      <c r="A64" s="21"/>
      <c r="B64" s="22"/>
      <c r="C64"/>
      <c r="D64"/>
      <c r="E64"/>
      <c r="F64"/>
    </row>
    <row r="65" spans="1:9" ht="30.75" thickBot="1" x14ac:dyDescent="0.3">
      <c r="A65" s="2" t="s">
        <v>63</v>
      </c>
      <c r="B65" s="3" t="s">
        <v>21</v>
      </c>
      <c r="C65" s="3" t="s">
        <v>2</v>
      </c>
      <c r="D65" s="3" t="s">
        <v>80</v>
      </c>
      <c r="E65" s="3" t="s">
        <v>81</v>
      </c>
    </row>
    <row r="66" spans="1:9" s="33" customFormat="1" ht="15" customHeight="1" x14ac:dyDescent="0.2">
      <c r="A66" s="31" t="s">
        <v>64</v>
      </c>
      <c r="B66" s="34"/>
      <c r="C66" s="32">
        <v>2</v>
      </c>
      <c r="D66" s="1"/>
      <c r="E66" s="9">
        <f>D66*C66</f>
        <v>0</v>
      </c>
      <c r="F66" s="10" t="str">
        <f>IF(D66&gt;B66,"ERROR TARIFA","")</f>
        <v/>
      </c>
    </row>
    <row r="67" spans="1:9" s="33" customFormat="1" ht="15" customHeight="1" x14ac:dyDescent="0.2">
      <c r="A67" s="31" t="s">
        <v>65</v>
      </c>
      <c r="B67" s="34"/>
      <c r="C67" s="32">
        <v>40</v>
      </c>
      <c r="D67" s="58"/>
      <c r="E67" s="9">
        <f t="shared" ref="E67:E69" si="2">D67*C67</f>
        <v>0</v>
      </c>
    </row>
    <row r="68" spans="1:9" s="33" customFormat="1" ht="15" customHeight="1" x14ac:dyDescent="0.2">
      <c r="A68" s="31" t="s">
        <v>66</v>
      </c>
      <c r="B68" s="34"/>
      <c r="C68" s="32">
        <v>1</v>
      </c>
      <c r="D68" s="58"/>
      <c r="E68" s="9">
        <f t="shared" si="2"/>
        <v>0</v>
      </c>
    </row>
    <row r="69" spans="1:9" s="33" customFormat="1" ht="15" customHeight="1" x14ac:dyDescent="0.2">
      <c r="A69" s="31" t="s">
        <v>67</v>
      </c>
      <c r="B69" s="34"/>
      <c r="C69" s="32">
        <v>1</v>
      </c>
      <c r="D69" s="58"/>
      <c r="E69" s="9">
        <f t="shared" si="2"/>
        <v>0</v>
      </c>
    </row>
    <row r="70" spans="1:9" s="33" customFormat="1" ht="15.75" customHeight="1" x14ac:dyDescent="0.25">
      <c r="A70" s="21"/>
      <c r="B70" s="22"/>
      <c r="C70"/>
      <c r="D70" s="41"/>
      <c r="E70" s="9">
        <f>SUM(E66:E69)</f>
        <v>0</v>
      </c>
      <c r="F70"/>
    </row>
    <row r="71" spans="1:9" s="33" customFormat="1" ht="15.75" customHeight="1" x14ac:dyDescent="0.25">
      <c r="A71" s="21"/>
      <c r="B71" s="22"/>
      <c r="C71"/>
      <c r="D71"/>
      <c r="E71"/>
      <c r="F71"/>
    </row>
    <row r="72" spans="1:9" ht="15.75" thickBot="1" x14ac:dyDescent="0.3">
      <c r="A72" s="21"/>
    </row>
    <row r="73" spans="1:9" ht="30.75" thickBot="1" x14ac:dyDescent="0.3">
      <c r="A73" s="2" t="s">
        <v>68</v>
      </c>
      <c r="B73" s="3" t="s">
        <v>21</v>
      </c>
      <c r="C73" s="3" t="s">
        <v>2</v>
      </c>
      <c r="D73" s="3" t="s">
        <v>80</v>
      </c>
      <c r="E73" s="3" t="s">
        <v>81</v>
      </c>
    </row>
    <row r="74" spans="1:9" s="33" customFormat="1" ht="20.45" customHeight="1" x14ac:dyDescent="0.2">
      <c r="A74" s="31" t="s">
        <v>69</v>
      </c>
      <c r="B74" s="34"/>
      <c r="C74" s="32">
        <v>2</v>
      </c>
      <c r="D74" s="1"/>
      <c r="E74" s="9">
        <f>D74*C74</f>
        <v>0</v>
      </c>
      <c r="F74" s="10" t="str">
        <f>IF(D74&gt;B74,"ERROR TARIFA","")</f>
        <v/>
      </c>
    </row>
    <row r="75" spans="1:9" ht="18.75" x14ac:dyDescent="0.25">
      <c r="A75" s="43"/>
      <c r="B75" s="44"/>
      <c r="C75" s="45"/>
      <c r="D75" s="41"/>
      <c r="E75" s="9">
        <f>SUM(E74)</f>
        <v>0</v>
      </c>
      <c r="I75" s="46"/>
    </row>
    <row r="76" spans="1:9" x14ac:dyDescent="0.25">
      <c r="A76" s="43"/>
      <c r="B76" s="44"/>
      <c r="C76" s="45"/>
      <c r="D76" s="41"/>
      <c r="I76" s="46"/>
    </row>
    <row r="77" spans="1:9" ht="15.75" thickBot="1" x14ac:dyDescent="0.3">
      <c r="A77" s="43"/>
      <c r="B77" s="44"/>
      <c r="C77" s="45"/>
      <c r="D77" s="41"/>
      <c r="I77" s="46"/>
    </row>
    <row r="78" spans="1:9" ht="30.75" thickBot="1" x14ac:dyDescent="0.3">
      <c r="A78" s="2" t="s">
        <v>70</v>
      </c>
      <c r="B78" s="3" t="s">
        <v>21</v>
      </c>
      <c r="C78" s="3" t="s">
        <v>2</v>
      </c>
      <c r="D78" s="3" t="s">
        <v>80</v>
      </c>
      <c r="E78" s="3" t="s">
        <v>81</v>
      </c>
      <c r="I78" s="46"/>
    </row>
    <row r="79" spans="1:9" s="33" customFormat="1" ht="96.75" customHeight="1" x14ac:dyDescent="0.2">
      <c r="A79" s="47" t="s">
        <v>71</v>
      </c>
      <c r="B79" s="34"/>
      <c r="C79" s="48">
        <v>2</v>
      </c>
      <c r="D79" s="1"/>
      <c r="E79" s="9">
        <f>D79*C79</f>
        <v>0</v>
      </c>
      <c r="F79" s="10" t="str">
        <f>IF(D79&gt;B79,"ERROR TARIFA","")</f>
        <v/>
      </c>
    </row>
    <row r="80" spans="1:9" ht="18.75" x14ac:dyDescent="0.25">
      <c r="A80" s="43"/>
      <c r="B80" s="44"/>
      <c r="C80" s="45"/>
      <c r="D80" s="41"/>
      <c r="E80" s="9">
        <f>SUM(E79)</f>
        <v>0</v>
      </c>
      <c r="I80" s="46"/>
    </row>
    <row r="81" spans="1:9" ht="15.75" thickBot="1" x14ac:dyDescent="0.3">
      <c r="A81" s="43"/>
      <c r="B81" s="44"/>
      <c r="C81" s="45"/>
      <c r="D81" s="41"/>
      <c r="I81" s="46"/>
    </row>
    <row r="82" spans="1:9" ht="15" customHeight="1" x14ac:dyDescent="0.25">
      <c r="A82" s="2" t="s">
        <v>72</v>
      </c>
      <c r="B82" s="66" t="s">
        <v>5</v>
      </c>
      <c r="C82" s="68" t="s">
        <v>6</v>
      </c>
      <c r="D82" s="68" t="s">
        <v>80</v>
      </c>
      <c r="E82" s="68" t="s">
        <v>81</v>
      </c>
      <c r="G82" s="64"/>
    </row>
    <row r="83" spans="1:9" ht="35.450000000000003" customHeight="1" thickBot="1" x14ac:dyDescent="0.3">
      <c r="A83" s="2" t="s">
        <v>73</v>
      </c>
      <c r="B83" s="67"/>
      <c r="C83" s="69"/>
      <c r="D83" s="69"/>
      <c r="E83" s="69"/>
      <c r="F83" s="10" t="str">
        <f>IF(D83&gt;B83,"ERROR TARIFA","")</f>
        <v/>
      </c>
      <c r="G83" s="64"/>
    </row>
    <row r="84" spans="1:9" s="33" customFormat="1" ht="15" customHeight="1" x14ac:dyDescent="0.2">
      <c r="A84" s="31" t="s">
        <v>74</v>
      </c>
      <c r="B84" s="34"/>
      <c r="C84" s="32">
        <v>2</v>
      </c>
      <c r="D84" s="58"/>
      <c r="E84" s="9">
        <f>D84*C84</f>
        <v>0</v>
      </c>
      <c r="F84" s="10" t="str">
        <f t="shared" ref="F84:F88" si="3">IF(D84&gt;B84,"ERROR TARIFA","")</f>
        <v/>
      </c>
    </row>
    <row r="85" spans="1:9" s="33" customFormat="1" ht="15" customHeight="1" x14ac:dyDescent="0.2">
      <c r="A85" s="31" t="s">
        <v>75</v>
      </c>
      <c r="B85" s="34"/>
      <c r="C85" s="32">
        <v>2</v>
      </c>
      <c r="D85" s="58"/>
      <c r="E85" s="9">
        <f t="shared" ref="E85:E88" si="4">D85*C85</f>
        <v>0</v>
      </c>
      <c r="F85" s="10" t="str">
        <f t="shared" si="3"/>
        <v/>
      </c>
    </row>
    <row r="86" spans="1:9" s="33" customFormat="1" ht="15" customHeight="1" x14ac:dyDescent="0.2">
      <c r="A86" s="31" t="s">
        <v>76</v>
      </c>
      <c r="B86" s="34"/>
      <c r="C86" s="32">
        <v>1</v>
      </c>
      <c r="D86" s="58"/>
      <c r="E86" s="9">
        <f t="shared" si="4"/>
        <v>0</v>
      </c>
      <c r="F86" s="10" t="str">
        <f t="shared" si="3"/>
        <v/>
      </c>
    </row>
    <row r="87" spans="1:9" s="33" customFormat="1" ht="15" customHeight="1" x14ac:dyDescent="0.2">
      <c r="A87" s="31" t="s">
        <v>77</v>
      </c>
      <c r="B87" s="34"/>
      <c r="C87" s="32">
        <v>1</v>
      </c>
      <c r="D87" s="58"/>
      <c r="E87" s="9">
        <f t="shared" si="4"/>
        <v>0</v>
      </c>
      <c r="F87" s="10" t="str">
        <f t="shared" si="3"/>
        <v/>
      </c>
    </row>
    <row r="88" spans="1:9" s="33" customFormat="1" ht="15" customHeight="1" x14ac:dyDescent="0.2">
      <c r="A88" s="31" t="s">
        <v>78</v>
      </c>
      <c r="B88" s="34"/>
      <c r="C88" s="32">
        <v>1</v>
      </c>
      <c r="D88" s="58"/>
      <c r="E88" s="9">
        <f t="shared" si="4"/>
        <v>0</v>
      </c>
      <c r="F88" s="10" t="str">
        <f t="shared" si="3"/>
        <v/>
      </c>
    </row>
    <row r="89" spans="1:9" ht="18.75" x14ac:dyDescent="0.25">
      <c r="A89" s="19"/>
      <c r="B89" s="19"/>
      <c r="C89" s="19"/>
      <c r="D89" s="49"/>
      <c r="E89" s="9">
        <f>SUM(E84:E88)</f>
        <v>0</v>
      </c>
      <c r="F89" s="19"/>
      <c r="G89" s="20"/>
      <c r="H89" s="50"/>
    </row>
    <row r="90" spans="1:9" ht="18.75" x14ac:dyDescent="0.25">
      <c r="A90" s="19"/>
      <c r="B90" s="19"/>
      <c r="C90" s="19"/>
      <c r="D90" s="49"/>
      <c r="E90" s="51"/>
      <c r="F90" s="19"/>
      <c r="G90" s="20"/>
      <c r="H90" s="50"/>
    </row>
    <row r="91" spans="1:9" ht="19.5" thickBot="1" x14ac:dyDescent="0.3">
      <c r="A91" s="19"/>
      <c r="B91" s="19"/>
      <c r="C91" s="19"/>
      <c r="D91" s="49"/>
      <c r="E91" s="51"/>
      <c r="F91" s="19"/>
      <c r="G91" s="20"/>
      <c r="H91" s="50"/>
    </row>
    <row r="92" spans="1:9" ht="16.5" customHeight="1" x14ac:dyDescent="0.35">
      <c r="A92" s="52"/>
      <c r="B92" s="70" t="s">
        <v>5</v>
      </c>
      <c r="C92" s="72" t="s">
        <v>6</v>
      </c>
      <c r="D92" s="72" t="s">
        <v>3</v>
      </c>
      <c r="E92" s="19"/>
      <c r="F92" s="19"/>
      <c r="G92" s="20"/>
      <c r="H92" s="50"/>
    </row>
    <row r="93" spans="1:9" ht="17.25" customHeight="1" thickBot="1" x14ac:dyDescent="0.4">
      <c r="A93" s="52"/>
      <c r="B93" s="71"/>
      <c r="C93" s="73"/>
      <c r="D93" s="73"/>
      <c r="E93" s="19"/>
      <c r="F93" s="19"/>
      <c r="G93" s="20"/>
      <c r="H93" s="50"/>
    </row>
    <row r="94" spans="1:9" x14ac:dyDescent="0.25">
      <c r="A94" s="31" t="s">
        <v>87</v>
      </c>
      <c r="B94" s="58">
        <v>4000</v>
      </c>
      <c r="C94" s="31">
        <v>1</v>
      </c>
      <c r="D94" s="58">
        <v>4000</v>
      </c>
      <c r="E94" s="19"/>
      <c r="F94" s="19"/>
      <c r="G94" s="20"/>
      <c r="H94" s="50"/>
    </row>
    <row r="95" spans="1:9" x14ac:dyDescent="0.25">
      <c r="A95" s="31" t="s">
        <v>88</v>
      </c>
      <c r="B95" s="58">
        <v>5000</v>
      </c>
      <c r="C95" s="31">
        <v>1</v>
      </c>
      <c r="D95" s="58">
        <v>5000</v>
      </c>
      <c r="E95" s="19"/>
      <c r="F95" s="19"/>
      <c r="G95" s="20"/>
      <c r="H95" s="50"/>
    </row>
    <row r="96" spans="1:9" x14ac:dyDescent="0.25">
      <c r="A96" s="31" t="s">
        <v>89</v>
      </c>
      <c r="B96" s="58">
        <v>8000</v>
      </c>
      <c r="C96" s="31">
        <v>1</v>
      </c>
      <c r="D96" s="58">
        <v>8000</v>
      </c>
      <c r="E96" s="19"/>
      <c r="F96" s="19"/>
      <c r="G96" s="20"/>
      <c r="H96" s="50"/>
    </row>
    <row r="97" spans="1:7" x14ac:dyDescent="0.25">
      <c r="A97" s="42"/>
      <c r="B97" s="42"/>
      <c r="C97" s="42"/>
      <c r="D97" s="58">
        <f>SUM(D94:D96)</f>
        <v>17000</v>
      </c>
      <c r="E97" s="19"/>
      <c r="F97" s="19"/>
    </row>
    <row r="98" spans="1:7" x14ac:dyDescent="0.25">
      <c r="A98" s="42"/>
      <c r="B98" s="42"/>
      <c r="C98" s="42"/>
      <c r="D98" s="77"/>
      <c r="E98" s="19"/>
      <c r="F98" s="19"/>
    </row>
    <row r="99" spans="1:7" ht="15.75" x14ac:dyDescent="0.25">
      <c r="A99" s="59" t="s">
        <v>90</v>
      </c>
      <c r="B99" s="60"/>
      <c r="C99" s="61"/>
      <c r="D99" s="60"/>
      <c r="E99" s="59"/>
      <c r="F99" s="59"/>
    </row>
    <row r="100" spans="1:7" x14ac:dyDescent="0.25">
      <c r="A100" s="23"/>
      <c r="B100" s="23"/>
      <c r="C100" s="23"/>
      <c r="D100" s="23"/>
    </row>
    <row r="101" spans="1:7" x14ac:dyDescent="0.25">
      <c r="A101" s="23"/>
      <c r="B101" s="23"/>
      <c r="C101" s="23"/>
      <c r="D101" s="23"/>
    </row>
    <row r="102" spans="1:7" ht="131.25" customHeight="1" x14ac:dyDescent="0.25">
      <c r="A102" s="74" t="s">
        <v>79</v>
      </c>
      <c r="B102" s="74"/>
      <c r="C102" s="74"/>
      <c r="D102" s="74"/>
      <c r="E102" s="74"/>
      <c r="F102" s="74"/>
      <c r="G102" s="74"/>
    </row>
    <row r="103" spans="1:7" x14ac:dyDescent="0.25">
      <c r="A103" s="23"/>
      <c r="B103" s="23"/>
      <c r="C103" s="23"/>
      <c r="D103" s="23"/>
    </row>
    <row r="104" spans="1:7" ht="32.25" customHeight="1" x14ac:dyDescent="0.4">
      <c r="A104" s="63" t="s">
        <v>83</v>
      </c>
      <c r="B104" s="63"/>
      <c r="C104" s="53"/>
      <c r="D104" s="54"/>
      <c r="E104" s="54"/>
      <c r="F104" s="55">
        <f>E12+E59+E70+E75+E80+E89+D97</f>
        <v>17000</v>
      </c>
    </row>
    <row r="105" spans="1:7" ht="32.25" customHeight="1" x14ac:dyDescent="0.4">
      <c r="A105" s="75" t="s">
        <v>86</v>
      </c>
      <c r="B105" s="75"/>
      <c r="C105" s="56">
        <v>3</v>
      </c>
      <c r="F105" s="57">
        <f>F104*2</f>
        <v>34000</v>
      </c>
    </row>
    <row r="107" spans="1:7" ht="51" customHeight="1" x14ac:dyDescent="0.25">
      <c r="A107" s="62" t="s">
        <v>84</v>
      </c>
      <c r="B107" s="62"/>
      <c r="C107" s="62"/>
      <c r="D107" s="62"/>
      <c r="E107" s="62"/>
      <c r="F107" s="62"/>
    </row>
    <row r="109" spans="1:7" x14ac:dyDescent="0.25">
      <c r="A109" s="76" t="s">
        <v>85</v>
      </c>
      <c r="B109" s="76"/>
    </row>
    <row r="110" spans="1:7" x14ac:dyDescent="0.25">
      <c r="A110" s="76"/>
      <c r="B110" s="76"/>
    </row>
  </sheetData>
  <sheetProtection selectLockedCells="1"/>
  <mergeCells count="15">
    <mergeCell ref="A105:B105"/>
    <mergeCell ref="A107:F107"/>
    <mergeCell ref="A109:B110"/>
    <mergeCell ref="E82:E83"/>
    <mergeCell ref="A2:G2"/>
    <mergeCell ref="A104:B104"/>
    <mergeCell ref="G82:G83"/>
    <mergeCell ref="A17:D17"/>
    <mergeCell ref="B82:B83"/>
    <mergeCell ref="C82:C83"/>
    <mergeCell ref="D82:D83"/>
    <mergeCell ref="B92:B93"/>
    <mergeCell ref="C92:C93"/>
    <mergeCell ref="D92:D93"/>
    <mergeCell ref="A102:G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2023-02-08T09:25:48Z</dcterms:created>
  <dcterms:modified xsi:type="dcterms:W3CDTF">2023-02-13T08:24:36Z</dcterms:modified>
</cp:coreProperties>
</file>