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AD054E7A-8C44-4A19-B9F2-8083BF9923A9}" xr6:coauthVersionLast="47" xr6:coauthVersionMax="47" xr10:uidLastSave="{00000000-0000-0000-0000-000000000000}"/>
  <bookViews>
    <workbookView xWindow="3915" yWindow="3285" windowWidth="21600" windowHeight="11265" xr2:uid="{7478DADA-33EE-4A33-94EB-5B37484F695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1" l="1"/>
  <c r="F33" i="1"/>
  <c r="G14" i="1"/>
  <c r="G15" i="1"/>
  <c r="G16" i="1"/>
  <c r="G17" i="1"/>
  <c r="G18" i="1"/>
  <c r="G19" i="1"/>
  <c r="G20" i="1"/>
  <c r="G21" i="1"/>
  <c r="G13" i="1"/>
  <c r="G22" i="1" s="1"/>
  <c r="F8" i="1"/>
  <c r="E8" i="1"/>
  <c r="F7" i="1"/>
  <c r="E7" i="1"/>
  <c r="E9" i="1" s="1"/>
  <c r="D21" i="1"/>
  <c r="H21" i="1" s="1"/>
  <c r="D20" i="1"/>
  <c r="H20" i="1" s="1"/>
  <c r="D19" i="1"/>
  <c r="H19" i="1" s="1"/>
  <c r="D18" i="1"/>
  <c r="H18" i="1" s="1"/>
  <c r="D17" i="1"/>
  <c r="H17" i="1" s="1"/>
  <c r="D16" i="1"/>
  <c r="H16" i="1" s="1"/>
  <c r="D15" i="1"/>
  <c r="H15" i="1" s="1"/>
  <c r="D14" i="1"/>
  <c r="H14" i="1" s="1"/>
  <c r="D13" i="1"/>
  <c r="H13" i="1" s="1"/>
</calcChain>
</file>

<file path=xl/sharedStrings.xml><?xml version="1.0" encoding="utf-8"?>
<sst xmlns="http://schemas.openxmlformats.org/spreadsheetml/2006/main" count="25" uniqueCount="21">
  <si>
    <t>TARIFA</t>
  </si>
  <si>
    <t>UD</t>
  </si>
  <si>
    <t>TOTAL</t>
  </si>
  <si>
    <t xml:space="preserve">PRIMERA CONSULTA </t>
  </si>
  <si>
    <t>REVISION</t>
  </si>
  <si>
    <t>GRUPO</t>
  </si>
  <si>
    <t>HONORARIOS MÉDICOS</t>
  </si>
  <si>
    <t>AYUDANTIA</t>
  </si>
  <si>
    <t>*Nomenclátor de intervenciones quirúrgicas basado en la clasificación de la Organización médica colegial.</t>
  </si>
  <si>
    <t>Para ayudantes se aplicará conjuntamente, el 30% de la tarifa del cirujano.</t>
  </si>
  <si>
    <t xml:space="preserve"> Dichos honorarios se entenderán de aplicación para el proceso diagnóstico y terapéutico global independientemente del número de visitas que se realicen.</t>
  </si>
  <si>
    <t>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</t>
  </si>
  <si>
    <t>la tarifa a aplicar por el gasto hospitalario es la del GQ con mayor importe.</t>
  </si>
  <si>
    <t>Los baremos no incluyen el coste de prótesis y material de osteosíntesis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</si>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</sst>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2"/>
      <color theme="1"/>
      <name val="HelveticaNowText Regular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HelveticaNowText Regular"/>
      <family val="2"/>
    </font>
    <font>
      <b/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HelveticaNowText Regular"/>
      <family val="2"/>
    </font>
    <font>
      <sz val="12"/>
      <name val="HelveticaNowText Regular"/>
      <family val="2"/>
    </font>
    <font>
      <sz val="12"/>
      <color rgb="FFFFFFFF"/>
      <name val="Calibri"/>
      <family val="2"/>
      <scheme val="minor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8" fontId="6" fillId="0" borderId="0" xfId="0" applyNumberFormat="1" applyFont="1"/>
    <xf numFmtId="0" fontId="9" fillId="3" borderId="1" xfId="0" applyFont="1" applyFill="1" applyBorder="1" applyAlignment="1">
      <alignment vertical="center"/>
    </xf>
    <xf numFmtId="8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4" fontId="10" fillId="0" borderId="1" xfId="1" applyFont="1" applyBorder="1" applyAlignment="1" applyProtection="1">
      <alignment horizontal="right" vertical="center"/>
      <protection locked="0"/>
    </xf>
    <xf numFmtId="44" fontId="11" fillId="0" borderId="1" xfId="1" applyFont="1" applyBorder="1" applyAlignment="1">
      <alignment horizontal="right" vertical="center"/>
    </xf>
    <xf numFmtId="0" fontId="10" fillId="4" borderId="0" xfId="0" applyFont="1" applyFill="1" applyAlignment="1">
      <alignment horizontal="right" vertical="center" wrapText="1"/>
    </xf>
    <xf numFmtId="8" fontId="9" fillId="0" borderId="1" xfId="0" applyNumberFormat="1" applyFont="1" applyBorder="1" applyAlignment="1">
      <alignment horizontal="right" vertical="center"/>
    </xf>
    <xf numFmtId="8" fontId="9" fillId="0" borderId="0" xfId="0" applyNumberFormat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right"/>
    </xf>
    <xf numFmtId="0" fontId="13" fillId="0" borderId="1" xfId="0" applyFont="1" applyBorder="1" applyAlignment="1">
      <alignment horizontal="center" vertical="center"/>
    </xf>
    <xf numFmtId="0" fontId="14" fillId="0" borderId="0" xfId="0" applyFont="1"/>
    <xf numFmtId="164" fontId="13" fillId="0" borderId="1" xfId="0" applyNumberFormat="1" applyFont="1" applyBorder="1"/>
    <xf numFmtId="0" fontId="4" fillId="0" borderId="0" xfId="0" applyFont="1" applyAlignment="1">
      <alignment horizontal="left" vertical="top"/>
    </xf>
    <xf numFmtId="44" fontId="6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8FF58-1779-4355-844C-46DF6D6A58C7}">
  <dimension ref="A1:I39"/>
  <sheetViews>
    <sheetView tabSelected="1" workbookViewId="0">
      <selection activeCell="F34" sqref="F34"/>
    </sheetView>
  </sheetViews>
  <sheetFormatPr baseColWidth="10" defaultRowHeight="15.75" x14ac:dyDescent="0.25"/>
  <cols>
    <col min="1" max="1" width="24.85546875" style="3" customWidth="1"/>
    <col min="2" max="2" width="18" style="3" customWidth="1"/>
    <col min="3" max="3" width="15.140625" style="3" customWidth="1"/>
    <col min="4" max="4" width="23.7109375" style="3" customWidth="1"/>
    <col min="5" max="5" width="11.5703125" style="3" bestFit="1" customWidth="1"/>
    <col min="6" max="6" width="19.28515625" style="3" bestFit="1" customWidth="1"/>
    <col min="7" max="7" width="11.5703125" style="3" bestFit="1" customWidth="1"/>
    <col min="8" max="16384" width="11.42578125" style="3"/>
  </cols>
  <sheetData>
    <row r="1" spans="1:9" ht="20.25" x14ac:dyDescent="0.45">
      <c r="A1" s="5" t="s">
        <v>15</v>
      </c>
      <c r="B1" s="5"/>
      <c r="C1" s="5"/>
      <c r="D1" s="5"/>
      <c r="E1" s="5"/>
      <c r="F1" s="5"/>
      <c r="G1" s="5"/>
    </row>
    <row r="2" spans="1:9" ht="211.5" customHeight="1" x14ac:dyDescent="0.25">
      <c r="A2" s="1" t="s">
        <v>16</v>
      </c>
      <c r="B2" s="1"/>
      <c r="C2" s="1"/>
      <c r="D2" s="1"/>
      <c r="E2" s="1"/>
      <c r="F2" s="1"/>
      <c r="G2" s="1"/>
      <c r="H2" s="1"/>
      <c r="I2" s="1"/>
    </row>
    <row r="6" spans="1:9" x14ac:dyDescent="0.25">
      <c r="B6" s="6" t="s">
        <v>0</v>
      </c>
      <c r="C6" s="6" t="s">
        <v>1</v>
      </c>
      <c r="D6" s="6" t="s">
        <v>14</v>
      </c>
      <c r="E6" s="6" t="s">
        <v>2</v>
      </c>
      <c r="H6" s="7"/>
    </row>
    <row r="7" spans="1:9" ht="20.25" x14ac:dyDescent="0.25">
      <c r="A7" s="8" t="s">
        <v>3</v>
      </c>
      <c r="B7" s="9"/>
      <c r="C7" s="10">
        <v>72</v>
      </c>
      <c r="D7" s="11"/>
      <c r="E7" s="12">
        <f>D7*C7</f>
        <v>0</v>
      </c>
      <c r="F7" s="13" t="str">
        <f>IF(D7&gt;B7,"ERROR TARIFA","")</f>
        <v/>
      </c>
    </row>
    <row r="8" spans="1:9" ht="20.25" x14ac:dyDescent="0.25">
      <c r="A8" s="8" t="s">
        <v>4</v>
      </c>
      <c r="B8" s="9"/>
      <c r="C8" s="10">
        <v>25</v>
      </c>
      <c r="D8" s="14"/>
      <c r="E8" s="12">
        <f>D8*C8</f>
        <v>0</v>
      </c>
      <c r="F8" s="13" t="str">
        <f>IF(D8&gt;B8,"ERROR TARIFA","")</f>
        <v/>
      </c>
    </row>
    <row r="9" spans="1:9" x14ac:dyDescent="0.25">
      <c r="D9" s="15"/>
      <c r="E9" s="27">
        <f>SUM(E7:E8)</f>
        <v>0</v>
      </c>
    </row>
    <row r="10" spans="1:9" x14ac:dyDescent="0.25">
      <c r="D10" s="15"/>
      <c r="E10" s="27"/>
    </row>
    <row r="12" spans="1:9" ht="31.5" x14ac:dyDescent="0.25">
      <c r="A12" s="6" t="s">
        <v>5</v>
      </c>
      <c r="B12" s="16" t="s">
        <v>6</v>
      </c>
      <c r="C12" s="17" t="s">
        <v>7</v>
      </c>
      <c r="D12" s="6" t="s">
        <v>2</v>
      </c>
      <c r="E12" s="6" t="s">
        <v>1</v>
      </c>
      <c r="F12" s="6" t="s">
        <v>14</v>
      </c>
      <c r="G12" s="6" t="s">
        <v>2</v>
      </c>
    </row>
    <row r="13" spans="1:9" ht="20.25" x14ac:dyDescent="0.25">
      <c r="A13" s="10">
        <v>0</v>
      </c>
      <c r="B13" s="14">
        <v>157.91</v>
      </c>
      <c r="C13" s="14">
        <v>47.37</v>
      </c>
      <c r="D13" s="14">
        <f>B13+C13</f>
        <v>205.28</v>
      </c>
      <c r="E13" s="10">
        <v>0</v>
      </c>
      <c r="F13" s="11"/>
      <c r="G13" s="12">
        <f>F13*E13</f>
        <v>0</v>
      </c>
      <c r="H13" s="13" t="str">
        <f>IF(F13&gt;D13,"ERROR TARIFA","")</f>
        <v/>
      </c>
    </row>
    <row r="14" spans="1:9" ht="20.25" x14ac:dyDescent="0.25">
      <c r="A14" s="10">
        <v>1</v>
      </c>
      <c r="B14" s="14">
        <v>164.62</v>
      </c>
      <c r="C14" s="14">
        <v>49.39</v>
      </c>
      <c r="D14" s="14">
        <f t="shared" ref="D14:D21" si="0">B14+C14</f>
        <v>214.01</v>
      </c>
      <c r="E14" s="10">
        <v>0</v>
      </c>
      <c r="F14" s="14"/>
      <c r="G14" s="12">
        <f t="shared" ref="G14:G21" si="1">F14*E14</f>
        <v>0</v>
      </c>
      <c r="H14" s="13" t="str">
        <f t="shared" ref="H14:H21" si="2">IF(F14&gt;D14,"ERROR TARIFA","")</f>
        <v/>
      </c>
    </row>
    <row r="15" spans="1:9" ht="20.25" x14ac:dyDescent="0.25">
      <c r="A15" s="10">
        <v>2</v>
      </c>
      <c r="B15" s="14">
        <v>208.21</v>
      </c>
      <c r="C15" s="14">
        <v>62.46</v>
      </c>
      <c r="D15" s="14">
        <f t="shared" si="0"/>
        <v>270.67</v>
      </c>
      <c r="E15" s="10">
        <v>1</v>
      </c>
      <c r="F15" s="14"/>
      <c r="G15" s="12">
        <f t="shared" si="1"/>
        <v>0</v>
      </c>
      <c r="H15" s="13" t="str">
        <f t="shared" si="2"/>
        <v/>
      </c>
    </row>
    <row r="16" spans="1:9" ht="20.25" x14ac:dyDescent="0.25">
      <c r="A16" s="10">
        <v>3</v>
      </c>
      <c r="B16" s="14">
        <v>306.44</v>
      </c>
      <c r="C16" s="14">
        <v>91.93</v>
      </c>
      <c r="D16" s="14">
        <f t="shared" si="0"/>
        <v>398.37</v>
      </c>
      <c r="E16" s="10">
        <v>2</v>
      </c>
      <c r="F16" s="14"/>
      <c r="G16" s="12">
        <f t="shared" si="1"/>
        <v>0</v>
      </c>
      <c r="H16" s="13" t="str">
        <f t="shared" si="2"/>
        <v/>
      </c>
    </row>
    <row r="17" spans="1:8" ht="20.25" x14ac:dyDescent="0.25">
      <c r="A17" s="10">
        <v>4</v>
      </c>
      <c r="B17" s="14">
        <v>416.08</v>
      </c>
      <c r="C17" s="14">
        <v>124.82</v>
      </c>
      <c r="D17" s="14">
        <f t="shared" si="0"/>
        <v>540.9</v>
      </c>
      <c r="E17" s="10">
        <v>10</v>
      </c>
      <c r="F17" s="14"/>
      <c r="G17" s="12">
        <f t="shared" si="1"/>
        <v>0</v>
      </c>
      <c r="H17" s="13" t="str">
        <f t="shared" si="2"/>
        <v/>
      </c>
    </row>
    <row r="18" spans="1:8" ht="20.25" x14ac:dyDescent="0.25">
      <c r="A18" s="10">
        <v>5</v>
      </c>
      <c r="B18" s="14">
        <v>558.25</v>
      </c>
      <c r="C18" s="14">
        <v>167.78</v>
      </c>
      <c r="D18" s="14">
        <f t="shared" si="0"/>
        <v>726.03</v>
      </c>
      <c r="E18" s="10">
        <v>1</v>
      </c>
      <c r="F18" s="14"/>
      <c r="G18" s="12">
        <f t="shared" si="1"/>
        <v>0</v>
      </c>
      <c r="H18" s="13" t="str">
        <f t="shared" si="2"/>
        <v/>
      </c>
    </row>
    <row r="19" spans="1:8" ht="20.25" x14ac:dyDescent="0.25">
      <c r="A19" s="10">
        <v>6</v>
      </c>
      <c r="B19" s="14">
        <v>745.99</v>
      </c>
      <c r="C19" s="14">
        <v>223.8</v>
      </c>
      <c r="D19" s="14">
        <f t="shared" si="0"/>
        <v>969.79</v>
      </c>
      <c r="E19" s="10">
        <v>7</v>
      </c>
      <c r="F19" s="14"/>
      <c r="G19" s="12">
        <f t="shared" si="1"/>
        <v>0</v>
      </c>
      <c r="H19" s="13" t="str">
        <f t="shared" si="2"/>
        <v/>
      </c>
    </row>
    <row r="20" spans="1:8" ht="20.25" x14ac:dyDescent="0.25">
      <c r="A20" s="10">
        <v>7</v>
      </c>
      <c r="B20" s="14">
        <v>959.9</v>
      </c>
      <c r="C20" s="14">
        <v>287.97000000000003</v>
      </c>
      <c r="D20" s="14">
        <f t="shared" si="0"/>
        <v>1247.8699999999999</v>
      </c>
      <c r="E20" s="10">
        <v>1</v>
      </c>
      <c r="F20" s="14"/>
      <c r="G20" s="12">
        <f t="shared" si="1"/>
        <v>0</v>
      </c>
      <c r="H20" s="13" t="str">
        <f t="shared" si="2"/>
        <v/>
      </c>
    </row>
    <row r="21" spans="1:8" ht="20.25" x14ac:dyDescent="0.25">
      <c r="A21" s="10">
        <v>8</v>
      </c>
      <c r="B21" s="14">
        <v>1224.6600000000001</v>
      </c>
      <c r="C21" s="14">
        <v>367.4</v>
      </c>
      <c r="D21" s="14">
        <f t="shared" si="0"/>
        <v>1592.06</v>
      </c>
      <c r="E21" s="10">
        <v>1</v>
      </c>
      <c r="F21" s="14"/>
      <c r="G21" s="12">
        <f t="shared" si="1"/>
        <v>0</v>
      </c>
      <c r="H21" s="13" t="str">
        <f t="shared" si="2"/>
        <v/>
      </c>
    </row>
    <row r="22" spans="1:8" x14ac:dyDescent="0.25">
      <c r="A22" s="18">
        <v>0.3</v>
      </c>
      <c r="F22" s="15"/>
      <c r="G22" s="27">
        <f>SUM(G13:G21)</f>
        <v>0</v>
      </c>
    </row>
    <row r="24" spans="1:8" x14ac:dyDescent="0.25">
      <c r="A24" s="2" t="s">
        <v>8</v>
      </c>
      <c r="B24" s="2"/>
      <c r="C24" s="2"/>
      <c r="D24" s="2"/>
      <c r="E24" s="2"/>
      <c r="F24" s="2"/>
      <c r="G24" s="2"/>
      <c r="H24" s="2"/>
    </row>
    <row r="25" spans="1:8" x14ac:dyDescent="0.25">
      <c r="A25" s="2"/>
      <c r="B25" s="2"/>
      <c r="C25" s="2"/>
      <c r="D25" s="2"/>
      <c r="E25" s="2"/>
      <c r="F25" s="2"/>
      <c r="G25" s="2"/>
      <c r="H25" s="2"/>
    </row>
    <row r="26" spans="1:8" x14ac:dyDescent="0.25">
      <c r="A26" s="2" t="s">
        <v>9</v>
      </c>
      <c r="B26" s="2"/>
      <c r="C26" s="2"/>
      <c r="D26" s="2"/>
      <c r="E26" s="2"/>
      <c r="F26" s="2"/>
      <c r="G26" s="2"/>
      <c r="H26" s="2"/>
    </row>
    <row r="27" spans="1:8" x14ac:dyDescent="0.25">
      <c r="A27" s="2" t="s">
        <v>10</v>
      </c>
      <c r="B27" s="2"/>
      <c r="C27" s="2"/>
      <c r="D27" s="2"/>
      <c r="E27" s="2"/>
      <c r="F27" s="2"/>
      <c r="G27" s="2"/>
      <c r="H27" s="2"/>
    </row>
    <row r="28" spans="1:8" ht="92.25" customHeight="1" x14ac:dyDescent="0.25">
      <c r="A28" s="4" t="s">
        <v>11</v>
      </c>
      <c r="B28" s="4"/>
      <c r="C28" s="4"/>
      <c r="D28" s="4"/>
      <c r="E28" s="4"/>
      <c r="F28" s="4"/>
      <c r="G28" s="4"/>
      <c r="H28" s="4"/>
    </row>
    <row r="29" spans="1:8" x14ac:dyDescent="0.25">
      <c r="A29" s="2" t="s">
        <v>12</v>
      </c>
      <c r="B29" s="2"/>
      <c r="C29" s="2"/>
      <c r="D29" s="2"/>
      <c r="E29" s="2"/>
      <c r="F29" s="2"/>
      <c r="G29" s="2"/>
      <c r="H29" s="2"/>
    </row>
    <row r="30" spans="1:8" x14ac:dyDescent="0.25">
      <c r="A30" s="2" t="s">
        <v>13</v>
      </c>
      <c r="B30" s="2"/>
      <c r="C30" s="2"/>
      <c r="D30" s="2"/>
      <c r="E30" s="2"/>
      <c r="F30" s="2"/>
      <c r="G30" s="2"/>
      <c r="H30" s="2"/>
    </row>
    <row r="33" spans="1:6" customFormat="1" ht="32.25" customHeight="1" x14ac:dyDescent="0.4">
      <c r="A33" s="19" t="s">
        <v>17</v>
      </c>
      <c r="B33" s="19"/>
      <c r="C33" s="20"/>
      <c r="D33" s="21"/>
      <c r="E33" s="21"/>
      <c r="F33" s="22">
        <f>E9+G22</f>
        <v>0</v>
      </c>
    </row>
    <row r="34" spans="1:6" customFormat="1" ht="32.25" customHeight="1" x14ac:dyDescent="0.4">
      <c r="A34" s="23" t="s">
        <v>18</v>
      </c>
      <c r="B34" s="23"/>
      <c r="C34" s="24">
        <v>3</v>
      </c>
      <c r="F34" s="25">
        <f>F33*3</f>
        <v>0</v>
      </c>
    </row>
    <row r="35" spans="1:6" customFormat="1" ht="15" x14ac:dyDescent="0.25"/>
    <row r="36" spans="1:6" customFormat="1" ht="51" customHeight="1" x14ac:dyDescent="0.25">
      <c r="A36" s="1" t="s">
        <v>19</v>
      </c>
      <c r="B36" s="1"/>
      <c r="C36" s="1"/>
      <c r="D36" s="1"/>
      <c r="E36" s="1"/>
      <c r="F36" s="1"/>
    </row>
    <row r="37" spans="1:6" customFormat="1" ht="15" x14ac:dyDescent="0.25"/>
    <row r="38" spans="1:6" customFormat="1" ht="15" x14ac:dyDescent="0.25">
      <c r="A38" s="26" t="s">
        <v>20</v>
      </c>
      <c r="B38" s="26"/>
    </row>
    <row r="39" spans="1:6" customFormat="1" ht="15" x14ac:dyDescent="0.25">
      <c r="A39" s="26"/>
      <c r="B39" s="26"/>
    </row>
  </sheetData>
  <mergeCells count="7">
    <mergeCell ref="A38:B39"/>
    <mergeCell ref="A1:G1"/>
    <mergeCell ref="A2:I2"/>
    <mergeCell ref="A33:B33"/>
    <mergeCell ref="A34:B34"/>
    <mergeCell ref="A36:F36"/>
    <mergeCell ref="A28:H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2022-11-22T11:39:52Z</dcterms:created>
  <dcterms:modified xsi:type="dcterms:W3CDTF">2022-11-22T12:18:36Z</dcterms:modified>
</cp:coreProperties>
</file>